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683A0A5E-85EF-4D92-9497-905FD43695D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19" i="1" l="1"/>
  <c r="A320" i="1" s="1"/>
  <c r="A321" i="1" s="1"/>
  <c r="A322" i="1" s="1"/>
  <c r="A323" i="1" s="1"/>
  <c r="A318" i="1"/>
  <c r="A271" i="1"/>
  <c r="A272" i="1"/>
  <c r="A273" i="1"/>
  <c r="A274" i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16" i="1"/>
  <c r="A17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T320" i="1"/>
  <c r="T319" i="1"/>
  <c r="T317" i="1"/>
  <c r="T318" i="1" l="1"/>
  <c r="S12" i="1" l="1"/>
  <c r="T12" i="1" s="1"/>
  <c r="T15" i="1"/>
  <c r="T16" i="1"/>
  <c r="T14" i="1"/>
  <c r="S16" i="1"/>
  <c r="T284" i="1"/>
  <c r="T314" i="1"/>
  <c r="T301" i="1"/>
  <c r="T279" i="1"/>
  <c r="T280" i="1"/>
  <c r="T281" i="1"/>
  <c r="T282" i="1"/>
  <c r="T278" i="1"/>
  <c r="Q297" i="1"/>
  <c r="T300" i="1"/>
  <c r="T311" i="1"/>
  <c r="T313" i="1" l="1"/>
  <c r="T270" i="1"/>
  <c r="T283" i="1"/>
  <c r="T289" i="1"/>
  <c r="T290" i="1"/>
  <c r="T291" i="1"/>
  <c r="T292" i="1"/>
  <c r="T293" i="1"/>
  <c r="T294" i="1"/>
  <c r="T295" i="1"/>
  <c r="T296" i="1"/>
  <c r="T214" i="1"/>
  <c r="T323" i="1"/>
  <c r="T39" i="1"/>
  <c r="T51" i="1"/>
  <c r="T98" i="1" l="1"/>
  <c r="T255" i="1"/>
  <c r="T254" i="1"/>
  <c r="T253" i="1"/>
  <c r="T54" i="1"/>
  <c r="T252" i="1"/>
  <c r="T97" i="1"/>
  <c r="T96" i="1"/>
  <c r="T93" i="1"/>
  <c r="T251" i="1"/>
  <c r="T157" i="1"/>
  <c r="T250" i="1"/>
  <c r="A261" i="1" l="1"/>
  <c r="A262" i="1" s="1"/>
  <c r="A263" i="1" s="1"/>
  <c r="T315" i="1"/>
  <c r="T312" i="1"/>
  <c r="T269" i="1" l="1"/>
  <c r="T310" i="1"/>
  <c r="T309" i="1"/>
  <c r="T256" i="1"/>
  <c r="T249" i="1"/>
  <c r="T308" i="1"/>
  <c r="T307" i="1"/>
  <c r="T306" i="1"/>
  <c r="T305" i="1"/>
  <c r="T304" i="1"/>
  <c r="T303" i="1"/>
  <c r="T302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99" i="1"/>
  <c r="T222" i="1"/>
  <c r="T221" i="1"/>
  <c r="T298" i="1"/>
  <c r="T297" i="1"/>
  <c r="T261" i="1" l="1"/>
  <c r="T262" i="1"/>
  <c r="T260" i="1"/>
  <c r="T220" i="1"/>
  <c r="T219" i="1"/>
  <c r="T218" i="1"/>
  <c r="T217" i="1"/>
  <c r="T216" i="1"/>
  <c r="T288" i="1"/>
  <c r="T287" i="1"/>
  <c r="T286" i="1"/>
  <c r="T215" i="1"/>
  <c r="T213" i="1"/>
  <c r="T21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192" i="1"/>
  <c r="T191" i="1"/>
  <c r="T190" i="1"/>
  <c r="T189" i="1"/>
  <c r="T188" i="1"/>
  <c r="T187" i="1"/>
  <c r="T186" i="1"/>
  <c r="T185" i="1"/>
  <c r="T184" i="1"/>
  <c r="T178" i="1"/>
  <c r="T179" i="1"/>
  <c r="T180" i="1"/>
  <c r="T181" i="1"/>
  <c r="T182" i="1"/>
  <c r="T183" i="1"/>
  <c r="T140" i="1"/>
  <c r="T285" i="1"/>
  <c r="T177" i="1" l="1"/>
  <c r="T163" i="1" l="1"/>
  <c r="T162" i="1"/>
  <c r="T176" i="1" l="1"/>
  <c r="T271" i="1" l="1"/>
  <c r="T175" i="1" l="1"/>
  <c r="T174" i="1"/>
  <c r="T173" i="1"/>
  <c r="T172" i="1"/>
  <c r="T171" i="1"/>
  <c r="T170" i="1"/>
  <c r="T169" i="1"/>
  <c r="T168" i="1"/>
  <c r="T167" i="1"/>
  <c r="T166" i="1"/>
  <c r="T165" i="1"/>
  <c r="T164" i="1"/>
  <c r="T161" i="1" l="1"/>
  <c r="T160" i="1"/>
  <c r="T159" i="1"/>
  <c r="T158" i="1"/>
  <c r="T156" i="1"/>
  <c r="T155" i="1"/>
  <c r="T154" i="1"/>
  <c r="T153" i="1"/>
  <c r="T152" i="1"/>
  <c r="T151" i="1" l="1"/>
  <c r="T150" i="1" l="1"/>
  <c r="T149" i="1"/>
  <c r="T148" i="1"/>
  <c r="T147" i="1"/>
  <c r="T146" i="1"/>
  <c r="T145" i="1"/>
  <c r="T144" i="1" l="1"/>
  <c r="T143" i="1"/>
  <c r="T142" i="1"/>
  <c r="T141" i="1"/>
  <c r="T139" i="1"/>
  <c r="T132" i="1" l="1"/>
  <c r="T133" i="1"/>
  <c r="T134" i="1"/>
  <c r="T135" i="1"/>
  <c r="T136" i="1"/>
  <c r="T137" i="1"/>
  <c r="T138" i="1"/>
  <c r="T29" i="1"/>
  <c r="T125" i="1" l="1"/>
  <c r="T124" i="1"/>
  <c r="T131" i="1" l="1"/>
  <c r="T130" i="1"/>
  <c r="T129" i="1"/>
  <c r="T128" i="1" l="1"/>
  <c r="T89" i="1" l="1"/>
  <c r="T88" i="1"/>
  <c r="T86" i="1"/>
  <c r="T83" i="1"/>
  <c r="T82" i="1"/>
  <c r="T81" i="1"/>
  <c r="T77" i="1"/>
  <c r="T74" i="1"/>
  <c r="T322" i="1" l="1"/>
  <c r="T21" i="1"/>
  <c r="T22" i="1"/>
  <c r="T23" i="1"/>
  <c r="T24" i="1"/>
  <c r="T25" i="1"/>
  <c r="A270" i="1" l="1"/>
  <c r="T117" i="1" l="1"/>
  <c r="T118" i="1"/>
  <c r="T119" i="1"/>
  <c r="T120" i="1"/>
  <c r="T121" i="1"/>
  <c r="T122" i="1"/>
  <c r="T123" i="1"/>
  <c r="T126" i="1"/>
  <c r="T127" i="1"/>
  <c r="T108" i="1"/>
  <c r="T109" i="1"/>
  <c r="T110" i="1"/>
  <c r="T111" i="1"/>
  <c r="T112" i="1"/>
  <c r="T113" i="1"/>
  <c r="T114" i="1"/>
  <c r="T115" i="1"/>
  <c r="T116" i="1"/>
  <c r="T84" i="1"/>
  <c r="T85" i="1"/>
  <c r="T87" i="1"/>
  <c r="T90" i="1"/>
  <c r="T91" i="1"/>
  <c r="T92" i="1"/>
  <c r="T94" i="1"/>
  <c r="T95" i="1"/>
  <c r="T99" i="1"/>
  <c r="T100" i="1"/>
  <c r="T101" i="1"/>
  <c r="T102" i="1"/>
  <c r="T103" i="1"/>
  <c r="T104" i="1"/>
  <c r="T105" i="1"/>
  <c r="T106" i="1"/>
  <c r="T107" i="1"/>
  <c r="T80" i="1"/>
  <c r="T78" i="1"/>
  <c r="T76" i="1"/>
  <c r="T75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 l="1"/>
  <c r="T57" i="1"/>
  <c r="T56" i="1"/>
  <c r="T55" i="1"/>
  <c r="T53" i="1"/>
  <c r="T52" i="1"/>
  <c r="T50" i="1"/>
  <c r="T49" i="1"/>
  <c r="T48" i="1"/>
  <c r="T47" i="1"/>
  <c r="T46" i="1"/>
  <c r="T45" i="1"/>
  <c r="T44" i="1"/>
  <c r="T43" i="1"/>
  <c r="T42" i="1"/>
  <c r="T41" i="1"/>
  <c r="T40" i="1" l="1"/>
  <c r="T38" i="1"/>
  <c r="T37" i="1"/>
  <c r="T36" i="1"/>
  <c r="T35" i="1"/>
  <c r="T34" i="1"/>
  <c r="T33" i="1"/>
  <c r="T32" i="1"/>
  <c r="T31" i="1"/>
  <c r="T30" i="1"/>
  <c r="T28" i="1"/>
  <c r="T27" i="1"/>
  <c r="T18" i="1"/>
  <c r="T19" i="1"/>
  <c r="T20" i="1"/>
  <c r="T26" i="1"/>
  <c r="T321" i="1" l="1"/>
  <c r="T277" i="1" l="1"/>
  <c r="T276" i="1"/>
  <c r="T275" i="1"/>
  <c r="T274" i="1"/>
  <c r="T273" i="1"/>
  <c r="T17" i="1" l="1"/>
  <c r="A15" i="1" l="1"/>
  <c r="T272" i="1" l="1"/>
</calcChain>
</file>

<file path=xl/sharedStrings.xml><?xml version="1.0" encoding="utf-8"?>
<sst xmlns="http://schemas.openxmlformats.org/spreadsheetml/2006/main" count="1791" uniqueCount="532">
  <si>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</si>
  <si>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</si>
  <si>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</si>
  <si>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</si>
  <si>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</si>
  <si>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</si>
  <si>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</si>
  <si>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</si>
  <si>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</si>
  <si>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</si>
  <si>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</si>
  <si>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</si>
  <si>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</si>
  <si>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</si>
  <si>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</si>
  <si>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</si>
  <si>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</si>
  <si>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</si>
  <si>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</si>
  <si>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</si>
  <si>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</si>
  <si>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</si>
  <si>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</si>
  <si>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</si>
  <si>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</si>
  <si>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</si>
  <si>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</si>
  <si>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</si>
  <si>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</si>
  <si>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</si>
  <si>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</si>
  <si>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</si>
  <si>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</si>
  <si>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</si>
  <si>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</si>
  <si>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</si>
  <si>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</si>
  <si>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</si>
  <si>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</si>
  <si>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</si>
  <si>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</si>
  <si>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</si>
  <si>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</si>
  <si>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</si>
  <si>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</si>
  <si>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</si>
  <si>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</si>
  <si>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</si>
  <si>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</si>
  <si>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</si>
  <si>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</si>
  <si>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</si>
  <si>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</si>
  <si>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</si>
  <si>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</si>
  <si>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</si>
  <si>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</si>
  <si>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</si>
  <si>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</si>
  <si>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</si>
  <si>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</si>
  <si>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</si>
  <si>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</si>
  <si>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</si>
  <si>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</si>
  <si>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</si>
  <si>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</si>
  <si>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</si>
  <si>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</si>
  <si>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</si>
  <si>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</si>
  <si>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</si>
  <si>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</si>
  <si>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</si>
  <si>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</si>
  <si>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</si>
  <si>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</si>
  <si>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</si>
  <si>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</si>
  <si>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</si>
  <si>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</si>
  <si>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</si>
  <si>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</si>
  <si>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</si>
  <si>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</si>
  <si>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</si>
  <si>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Капитальный ремонт</t>
  </si>
  <si>
    <t>№б/н от 09.01.2019г.</t>
  </si>
  <si>
    <t>№77 от 09.01.2019г.</t>
  </si>
  <si>
    <t>тыс.куб. м</t>
  </si>
  <si>
    <t>ООО "С-Газ"</t>
  </si>
  <si>
    <t>информационное обслуживание ИСС "Техэксперт:Охрана труда"</t>
  </si>
  <si>
    <t>ИП Макеев М.Н.</t>
  </si>
  <si>
    <t>№ 155/18 от 12.11.2018г.</t>
  </si>
  <si>
    <t>почтовые услуги</t>
  </si>
  <si>
    <t>дизтопливо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</si>
  <si>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</si>
  <si>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</si>
  <si>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</si>
  <si>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</si>
  <si>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</si>
  <si>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</si>
  <si>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</si>
  <si>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ПАО "НК "Роснефть"- Кубаньнефтепродукт"</t>
  </si>
  <si>
    <t>ООО "Лукойл-Югнефтепродукт"</t>
  </si>
  <si>
    <t>№24 от 15.11.2019г.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</si>
  <si>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декабрь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</si>
  <si>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редуктор ацетиленовый</t>
  </si>
  <si>
    <t>ИП Гладков А.В.</t>
  </si>
  <si>
    <t xml:space="preserve">товарный чек №191 от 04.12.2019г. </t>
  </si>
  <si>
    <t>редуктор кислородный</t>
  </si>
  <si>
    <t>рулетка</t>
  </si>
  <si>
    <t>ИП Овчаренко Н.Б.</t>
  </si>
  <si>
    <t xml:space="preserve">товарный чек б/н от 03.12.2019г. </t>
  </si>
  <si>
    <t>средство для мытья полов</t>
  </si>
  <si>
    <t xml:space="preserve">товарный чек №186 от 02.12.2019г. </t>
  </si>
  <si>
    <t>доместос</t>
  </si>
  <si>
    <t>универсальное моющее средство</t>
  </si>
  <si>
    <t>мусорные пакеты 60л</t>
  </si>
  <si>
    <t>уп</t>
  </si>
  <si>
    <t>мусорные пакеты 120л</t>
  </si>
  <si>
    <t>зажим</t>
  </si>
  <si>
    <t>дюбель</t>
  </si>
  <si>
    <t>дюбель 6*60</t>
  </si>
  <si>
    <t>ИП Оспищева Т.И.</t>
  </si>
  <si>
    <t xml:space="preserve">товарный чек б/н от 29.11.2019г. </t>
  </si>
  <si>
    <t>масло моторное</t>
  </si>
  <si>
    <t>фильтр масленный</t>
  </si>
  <si>
    <t>шланг</t>
  </si>
  <si>
    <t>м</t>
  </si>
  <si>
    <t>ИП Депельян С.Н.</t>
  </si>
  <si>
    <t xml:space="preserve">товарный чек №89 от 02.12.2019г. </t>
  </si>
  <si>
    <t>корзина сцепления</t>
  </si>
  <si>
    <t>ИП Бочеев А.С.</t>
  </si>
  <si>
    <t>товарный чек №1751 от 06.12.2019г.</t>
  </si>
  <si>
    <t>фотовал НР 1010</t>
  </si>
  <si>
    <t>ракель НР 1010</t>
  </si>
  <si>
    <t>кабель usb</t>
  </si>
  <si>
    <t>ООО "Элти"</t>
  </si>
  <si>
    <t>тонер НР 1010</t>
  </si>
  <si>
    <t>тонер НР 1005</t>
  </si>
  <si>
    <t>тонер Brother</t>
  </si>
  <si>
    <t>ИП Карасько А.В.</t>
  </si>
  <si>
    <t>клапан выпускной для туалета</t>
  </si>
  <si>
    <t>кассовый чек №65 от 06.12.2019</t>
  </si>
  <si>
    <t>смеситель для умывальника</t>
  </si>
  <si>
    <t>ИП Береговой А.А.</t>
  </si>
  <si>
    <t>кассовый чек №1 от 02.12.2019г.</t>
  </si>
  <si>
    <t>кассовый чек №3 от 02.12.2019г.</t>
  </si>
  <si>
    <t>кассовый чек №4 от 09.12.2019г.</t>
  </si>
  <si>
    <t>сифон для унитаза</t>
  </si>
  <si>
    <t>товарный чек №67 от 09.12.2019г.</t>
  </si>
  <si>
    <t>кабель ВВГ 3*1,5</t>
  </si>
  <si>
    <t>товарный чек №160 от 10.12.2019г.</t>
  </si>
  <si>
    <t>кабель ПВС 3*1</t>
  </si>
  <si>
    <t>п/м</t>
  </si>
  <si>
    <t>товарный чек б/н от 09.12.2019г.</t>
  </si>
  <si>
    <t>вилка</t>
  </si>
  <si>
    <t>блокнот</t>
  </si>
  <si>
    <t>ручка</t>
  </si>
  <si>
    <t>ИП Слепцова И.В.</t>
  </si>
  <si>
    <t>товарный чек №76 от 09.12.2019г.</t>
  </si>
  <si>
    <t>конверты</t>
  </si>
  <si>
    <t>кассовый чек №22 от 21.11.2019г.</t>
  </si>
  <si>
    <t>кассовый чек №00086 от 16.12.2019г.</t>
  </si>
  <si>
    <t>кассовй чек №46 от 11.12.2019г.</t>
  </si>
  <si>
    <t>кассовый чек №00008 от 18.12.2019г.</t>
  </si>
  <si>
    <t>кассовый чек №25 от 17.12.2019г</t>
  </si>
  <si>
    <t>открытки</t>
  </si>
  <si>
    <t>рессора</t>
  </si>
  <si>
    <t>ИП Коваленко А.В.</t>
  </si>
  <si>
    <t>товарный чек № 492 от 11.12.2019г.</t>
  </si>
  <si>
    <t>песок строительный</t>
  </si>
  <si>
    <t>м3</t>
  </si>
  <si>
    <t>ИП Васильченко Е.Н.</t>
  </si>
  <si>
    <t>кассовый чек №17 от 11.12.2019г.</t>
  </si>
  <si>
    <t>дверь входная "Веста"</t>
  </si>
  <si>
    <t>ИП Галкин С.В.</t>
  </si>
  <si>
    <t>делитель для стеллажей</t>
  </si>
  <si>
    <t>ИП Каракян А.В.</t>
  </si>
  <si>
    <t>стол офисный с настольной полкой</t>
  </si>
  <si>
    <t>фонарь</t>
  </si>
  <si>
    <t>ИП Торосян А.А.</t>
  </si>
  <si>
    <t>товарный чек б/н от 10.12.2019г.</t>
  </si>
  <si>
    <t>шланг кислородный</t>
  </si>
  <si>
    <t>ИП Зинченко Н.Г.</t>
  </si>
  <si>
    <t>прожектор</t>
  </si>
  <si>
    <t>батарейка</t>
  </si>
  <si>
    <t>товарный чек б/н от 11.12.2019г.</t>
  </si>
  <si>
    <t>товарный чек №34 от 11.12.2019г.</t>
  </si>
  <si>
    <t>помпа</t>
  </si>
  <si>
    <t>рем. Комплект</t>
  </si>
  <si>
    <t>манометр</t>
  </si>
  <si>
    <t>гравий</t>
  </si>
  <si>
    <t>товарный чек №21 от 13.12.2019г.</t>
  </si>
  <si>
    <t>обезжириватель</t>
  </si>
  <si>
    <t>уголок 45*5</t>
  </si>
  <si>
    <t>саморез 50мм</t>
  </si>
  <si>
    <t>кольца для тента</t>
  </si>
  <si>
    <t>товарный чек №70 от 12.12.2019г.</t>
  </si>
  <si>
    <t>товарный чек №77 от 13.12.2019г.</t>
  </si>
  <si>
    <t>масло транс.</t>
  </si>
  <si>
    <t>товарный чек №65 от 12.12.2019г.</t>
  </si>
  <si>
    <t>маркер</t>
  </si>
  <si>
    <t>ИП Копылова Т.Г.</t>
  </si>
  <si>
    <t>товарный чек б/н от 13.12.2019г.</t>
  </si>
  <si>
    <t>мусорный пакет 60л</t>
  </si>
  <si>
    <t>товарный чек №71 от 12.12.2019г.</t>
  </si>
  <si>
    <t>товарный чек №23 от 13.12.2019г.</t>
  </si>
  <si>
    <t>товарный чек №22 от 13.12.2019г.</t>
  </si>
  <si>
    <t>товарный чек №24 от 13.12.2019</t>
  </si>
  <si>
    <t>кассовый чек №7 от 13.12.2019г.</t>
  </si>
  <si>
    <t>ООО "М-Графика"</t>
  </si>
  <si>
    <t>журнал учета</t>
  </si>
  <si>
    <t>13.12.2019</t>
  </si>
  <si>
    <t>привод спидометра</t>
  </si>
  <si>
    <t>к-т</t>
  </si>
  <si>
    <t>ООО "Автомобилист"</t>
  </si>
  <si>
    <t>кассовый чек №398 от 13.12.2019г.</t>
  </si>
  <si>
    <t>10.12.2019</t>
  </si>
  <si>
    <t>хабы</t>
  </si>
  <si>
    <t>товарный чек №94 от 10.12.2019г.</t>
  </si>
  <si>
    <t>15.12.2019</t>
  </si>
  <si>
    <t>масло ТАД-17</t>
  </si>
  <si>
    <t>скотч</t>
  </si>
  <si>
    <t>резинка ручника</t>
  </si>
  <si>
    <t>товарный чек №97 от 15.12.2019г.</t>
  </si>
  <si>
    <t>светодиодная с/д 36Вт</t>
  </si>
  <si>
    <t>светодиодная переноска 10м</t>
  </si>
  <si>
    <t>лампа FOTON FL 25w e 27</t>
  </si>
  <si>
    <t>ИП Татулян Р.А.</t>
  </si>
  <si>
    <t>товарный чек №16 от 10.12.2019г.</t>
  </si>
  <si>
    <t>труба гофра оцинк.</t>
  </si>
  <si>
    <t>ИП Азаров В.А.</t>
  </si>
  <si>
    <t>кассовый чек №00005 от 10.12.2019г.</t>
  </si>
  <si>
    <t>саморез 4,2*25</t>
  </si>
  <si>
    <t>крепежный уголок 20*40*40</t>
  </si>
  <si>
    <t>ООО магазин "Мастерок"</t>
  </si>
  <si>
    <t>товарный чек №2003 от 10.12.2019г.</t>
  </si>
  <si>
    <t>16.12.2019</t>
  </si>
  <si>
    <t>сверло 4,2</t>
  </si>
  <si>
    <t>заклепки</t>
  </si>
  <si>
    <t>ИП Фролов А.В.</t>
  </si>
  <si>
    <t>товарный чек №1 от 16.12.2019г.</t>
  </si>
  <si>
    <t>17.12.2019</t>
  </si>
  <si>
    <t>отсев</t>
  </si>
  <si>
    <t>товарный чек №426 от 17.12.2019г.</t>
  </si>
  <si>
    <t>18.12.2019</t>
  </si>
  <si>
    <t>лампа светодиодная 20Вт</t>
  </si>
  <si>
    <t>кабель ПВС 2-1,5</t>
  </si>
  <si>
    <t>розетка</t>
  </si>
  <si>
    <t>товарный чек №251 от 18.12.2019г.</t>
  </si>
  <si>
    <t>гравий мелкий</t>
  </si>
  <si>
    <t>товарный чек №27 от 18.12.2019г.</t>
  </si>
  <si>
    <t>20.12.2019</t>
  </si>
  <si>
    <t>товарный чек №302 от 20.12.2019г.</t>
  </si>
  <si>
    <t>19.12.2019</t>
  </si>
  <si>
    <t>товарный чек №302 от 19.12.2019г.</t>
  </si>
  <si>
    <t>тачка 2-х колесная</t>
  </si>
  <si>
    <t>товарный чек б/н от 19.12.2019г.</t>
  </si>
  <si>
    <t>комплект подушек двигателя</t>
  </si>
  <si>
    <t>товарный чек №403 от 20.12.2019г.</t>
  </si>
  <si>
    <t>23.12.2019</t>
  </si>
  <si>
    <t>товарный чек №10 от 23.12.2019г.</t>
  </si>
  <si>
    <t>товарный чек №11 от 23.12.2019г.</t>
  </si>
  <si>
    <t>кассовый чек №18 от 17.12.2019г.</t>
  </si>
  <si>
    <t>кассовый чек №1 от 17.12.2019г.</t>
  </si>
  <si>
    <t>24.12.2019</t>
  </si>
  <si>
    <t>товарный чек №12 от 24.12.2019г.</t>
  </si>
  <si>
    <t>товарный чек№15 от 24.12.2019г.</t>
  </si>
  <si>
    <t>ООО "Комус-Кубань"</t>
  </si>
  <si>
    <t>договор б/н от 16.12.2019г.</t>
  </si>
  <si>
    <t>карандаш чернографитный номер 1</t>
  </si>
  <si>
    <t>ручка шариковая 0,5мм синяя</t>
  </si>
  <si>
    <t>ручка шариковая 0,7мм красная</t>
  </si>
  <si>
    <t>ручка шариковая 0,5мм черная</t>
  </si>
  <si>
    <t>стержень шариковый 152мм синий</t>
  </si>
  <si>
    <t>скобы для степлера №10</t>
  </si>
  <si>
    <t>корректирующая лента автомат.</t>
  </si>
  <si>
    <t>корректирующая ручка</t>
  </si>
  <si>
    <t>клейкая лента канцелярская</t>
  </si>
  <si>
    <t>клейкая лента упаковочная</t>
  </si>
  <si>
    <t>папка-регистратор 50 мм</t>
  </si>
  <si>
    <t>папка-регистратор 75 мм</t>
  </si>
  <si>
    <t xml:space="preserve">папка файл-вкладыш А4 </t>
  </si>
  <si>
    <t>блок-кубик с клеев. краем 100л.</t>
  </si>
  <si>
    <t>скобы для степлера №26/6</t>
  </si>
  <si>
    <t>ручка шариковая 1 мм</t>
  </si>
  <si>
    <t>календарь настен. 2020 символ года</t>
  </si>
  <si>
    <t>календарь настен. 2020 сделай паузу</t>
  </si>
  <si>
    <t>папка скоросшиватель</t>
  </si>
  <si>
    <t>договор б/н от 17.12.2019г.</t>
  </si>
  <si>
    <t>папка файловая 30</t>
  </si>
  <si>
    <t>бух. книги 96 л.</t>
  </si>
  <si>
    <t>папка файловая 60</t>
  </si>
  <si>
    <t>ножницы</t>
  </si>
  <si>
    <t>нож канцелярский 18мм</t>
  </si>
  <si>
    <t>клей карандаш 20г</t>
  </si>
  <si>
    <t>тетрадь общая 48л.</t>
  </si>
  <si>
    <t>тетрадь школьная 24л.</t>
  </si>
  <si>
    <t>зажим для бумаг 25мм</t>
  </si>
  <si>
    <t>зажим для бумаг 32мм</t>
  </si>
  <si>
    <t>краска штемпельная</t>
  </si>
  <si>
    <t>скрепки 28мм</t>
  </si>
  <si>
    <t>скрепки 50мм</t>
  </si>
  <si>
    <t>ручка гелевая 0,5мм черная</t>
  </si>
  <si>
    <t>скобы для степлера №24/6</t>
  </si>
  <si>
    <t xml:space="preserve">писчая бумага №1 </t>
  </si>
  <si>
    <t>маркер перманентный черный</t>
  </si>
  <si>
    <t>бумага А3</t>
  </si>
  <si>
    <t>корректирующая жидкость</t>
  </si>
  <si>
    <t>календарь настольный</t>
  </si>
  <si>
    <t>ручка гелевая 0,5мм синяя</t>
  </si>
  <si>
    <t>ИП Смирнов А.А.</t>
  </si>
  <si>
    <t>договор №28 от 23.12.2019г.</t>
  </si>
  <si>
    <t>серьга рессоры с болтом в сборе</t>
  </si>
  <si>
    <t>щека серьги рессоры</t>
  </si>
  <si>
    <t>болт рессоры в сборе</t>
  </si>
  <si>
    <t>переключатель поворотов и света</t>
  </si>
  <si>
    <t>лист №1 рессоры</t>
  </si>
  <si>
    <t>кронштейн задней рессоры передний</t>
  </si>
  <si>
    <t>кольцо уплотнительное большое</t>
  </si>
  <si>
    <t>подушка подрессорника</t>
  </si>
  <si>
    <t>прокладка между карб. и впуск. трубой</t>
  </si>
  <si>
    <t>прокладка карбюратора</t>
  </si>
  <si>
    <t>ЦГТ Газель</t>
  </si>
  <si>
    <t>генератор ЗМЗ-405, 409</t>
  </si>
  <si>
    <t>ЦГС Газель</t>
  </si>
  <si>
    <t>диск тормозной хантер</t>
  </si>
  <si>
    <t>втулка амортизатора</t>
  </si>
  <si>
    <t>втулка внутренняя шарнира амортизатора</t>
  </si>
  <si>
    <t>болт м12</t>
  </si>
  <si>
    <t>гайка м12</t>
  </si>
  <si>
    <t>втулка внутренняя металлич.</t>
  </si>
  <si>
    <t>сайлентблок стабилизатора большой</t>
  </si>
  <si>
    <t>втулка опорная</t>
  </si>
  <si>
    <t>втулка амортизатора верхняя</t>
  </si>
  <si>
    <t>колодка п.т. УАЗ Хантер</t>
  </si>
  <si>
    <t>подшипник выжимной</t>
  </si>
  <si>
    <t>ролик натяжной</t>
  </si>
  <si>
    <t>договор №27 от 23.12.2019г.</t>
  </si>
  <si>
    <t>спидометр УАЗ</t>
  </si>
  <si>
    <t>шайба вентилятора</t>
  </si>
  <si>
    <t>подставка вентилятора</t>
  </si>
  <si>
    <t>р/к задних торм. колодок</t>
  </si>
  <si>
    <t>вал карданный передний</t>
  </si>
  <si>
    <t>сальник 42*68</t>
  </si>
  <si>
    <t>шплинт</t>
  </si>
  <si>
    <t>гайка М20*1,5</t>
  </si>
  <si>
    <t>модуль погружного бензонасоса</t>
  </si>
  <si>
    <t>кольцо уплотнительное</t>
  </si>
  <si>
    <t>стеклоподъемник УАЗ</t>
  </si>
  <si>
    <t>фонарь освещения номерного знака</t>
  </si>
  <si>
    <t>диск сцепления 402дв</t>
  </si>
  <si>
    <t>прокладка между КПП и РК</t>
  </si>
  <si>
    <t>замок двери 452 УАЗ</t>
  </si>
  <si>
    <t>пистон обивки</t>
  </si>
  <si>
    <t>фильтр воздушный 421дв</t>
  </si>
  <si>
    <t>корзина сцепления ЗМЗ-511</t>
  </si>
  <si>
    <t>болт М8*30</t>
  </si>
  <si>
    <t>отопитель универсальный</t>
  </si>
  <si>
    <t>гайка М27*1,5</t>
  </si>
  <si>
    <t>прокладка приемной трубы</t>
  </si>
  <si>
    <t>патрубки радиатора</t>
  </si>
  <si>
    <t>ремень 1045</t>
  </si>
  <si>
    <t xml:space="preserve">фильтр воздушный </t>
  </si>
  <si>
    <t>фильтр масляный+рем. ком фильтра</t>
  </si>
  <si>
    <t>свечи (к-кт 4 шт.)</t>
  </si>
  <si>
    <t>кассовый чек № 9063 от 10.12.2019г.</t>
  </si>
  <si>
    <t>10.12.2019г.</t>
  </si>
  <si>
    <t>19.12.2019г.</t>
  </si>
  <si>
    <t>31.12.2019г.</t>
  </si>
  <si>
    <t>кассовый чек №  00223 от 19.12.2019г.</t>
  </si>
  <si>
    <t>ИП Щербина А.Г.</t>
  </si>
  <si>
    <t>кассовый чек №44 от 18.12.2019г.</t>
  </si>
  <si>
    <t>кассовый чек №45 от 18.12.2019г.</t>
  </si>
  <si>
    <t>бензин АИ-95</t>
  </si>
  <si>
    <t>бензин АИ-92</t>
  </si>
  <si>
    <t>чековая лента</t>
  </si>
  <si>
    <t>25.12.2019</t>
  </si>
  <si>
    <t>ООО "Сервис-Юг-ЦТО"</t>
  </si>
  <si>
    <t>кассовый чек № 2 от 25.12.2019г.</t>
  </si>
  <si>
    <t>25.12.2019г.</t>
  </si>
  <si>
    <t>ремонт автомобиля</t>
  </si>
  <si>
    <t>ИП Дженас С.Л.</t>
  </si>
  <si>
    <t>№ б/н от 18.12.2019г.</t>
  </si>
  <si>
    <t>услуги спецтехники (экскаватор)</t>
  </si>
  <si>
    <t>маш. час</t>
  </si>
  <si>
    <t>ИП Беляшев А.Н.</t>
  </si>
  <si>
    <t>№ 164-19/04-5 от 11.12.2019г.</t>
  </si>
  <si>
    <t>№ 165-19/04-5 от 12.12.2019г.</t>
  </si>
  <si>
    <t>20.12.2019г.</t>
  </si>
  <si>
    <t>11.12.2019</t>
  </si>
  <si>
    <t>тосол "топ-40" 10кг</t>
  </si>
  <si>
    <t>ООО "СК-Авто"</t>
  </si>
  <si>
    <t>№323 от 06.12.2019г.</t>
  </si>
  <si>
    <t>антифриз ОПТИМА 10 кг</t>
  </si>
  <si>
    <t>09.12.2019</t>
  </si>
  <si>
    <t>тонер-картридж черный</t>
  </si>
  <si>
    <t>мышь проводная</t>
  </si>
  <si>
    <t>ООО "ДНС Ритейл"</t>
  </si>
  <si>
    <t>№ Е-00450884 от 02.12.2019г.</t>
  </si>
  <si>
    <t>ПО Microsoft Office 2019</t>
  </si>
  <si>
    <t>услуги по ОСАГО а/м</t>
  </si>
  <si>
    <t>СПАО "РЕСО-Гарантия"</t>
  </si>
  <si>
    <t>№ 000019 от 12.11.2019г.</t>
  </si>
  <si>
    <t>16.12.2019г.</t>
  </si>
  <si>
    <t>ИП Лавриненко Н.С.</t>
  </si>
  <si>
    <t>№ 2-12/2019 от 04.12.2019г.</t>
  </si>
  <si>
    <t>ремонт и ТО газобаллонного оборудования на транспортных средствах</t>
  </si>
  <si>
    <t>испытание средств защиты, используемых в электроустановках</t>
  </si>
  <si>
    <t>ООО "Энергомера"</t>
  </si>
  <si>
    <t>№ 187 от 11.12.2019г.</t>
  </si>
  <si>
    <t>выносной полупроводниковый датчик течеискателя</t>
  </si>
  <si>
    <t>ООО "НПФ "Родос"</t>
  </si>
  <si>
    <t>№71/12/2019 от 13.12.2019г.</t>
  </si>
  <si>
    <t>кнопка вкл/выкл</t>
  </si>
  <si>
    <t>18.12.2019г.</t>
  </si>
  <si>
    <t>26.12.2019г.</t>
  </si>
  <si>
    <t>утилизация отходов</t>
  </si>
  <si>
    <t>ООО "Агентство "Ртутная безопасность"</t>
  </si>
  <si>
    <t>№ 4157 от 08.12.2019г.</t>
  </si>
  <si>
    <t>болт</t>
  </si>
  <si>
    <t>гайка</t>
  </si>
  <si>
    <t>ручка стеклоподъемника</t>
  </si>
  <si>
    <t>гофра бензонасоса</t>
  </si>
  <si>
    <t>хомут</t>
  </si>
  <si>
    <t>угол ДМРВ 406</t>
  </si>
  <si>
    <t>смазка для суппорта</t>
  </si>
  <si>
    <t>жидкость стеклосмывающая 5л</t>
  </si>
  <si>
    <t>фильтр масляный Г-53</t>
  </si>
  <si>
    <t>р/к масляного фильтра Г-53</t>
  </si>
  <si>
    <t>бендекс</t>
  </si>
  <si>
    <t>рукав д16</t>
  </si>
  <si>
    <t>р/к передней рессоры Г-53</t>
  </si>
  <si>
    <t>трос спидометра Г-53</t>
  </si>
  <si>
    <t>сальник КПП Г-53</t>
  </si>
  <si>
    <t>подшипник выжимной Г-53</t>
  </si>
  <si>
    <t>провод массы 25см</t>
  </si>
  <si>
    <t>шланг тормозной передний Г-53</t>
  </si>
  <si>
    <t>№ б/н от 23.12.2019г.</t>
  </si>
  <si>
    <t>шпилька</t>
  </si>
  <si>
    <t>стеклоочистительная жидкость</t>
  </si>
  <si>
    <t>расширительный бачек</t>
  </si>
  <si>
    <t>крышка бачка</t>
  </si>
  <si>
    <t>аптечка</t>
  </si>
  <si>
    <t>огнетушитель ОП-2</t>
  </si>
  <si>
    <t>заправка огнетушителей ОУ 5</t>
  </si>
  <si>
    <t>заправка огнетушителей ОУ 4</t>
  </si>
  <si>
    <t>заправка огнетушителей ОУ 3</t>
  </si>
  <si>
    <t>заправка огнетушителей ОУ 2</t>
  </si>
  <si>
    <t>заправка огнетушителей ОУ 1</t>
  </si>
  <si>
    <t>замена зпу</t>
  </si>
  <si>
    <t>замена раструба со шлангом</t>
  </si>
  <si>
    <t>24.12.2019г.</t>
  </si>
  <si>
    <t>ООО "Комплексное противопожарное предприятие"</t>
  </si>
  <si>
    <t>№ 16 от 09.12.2019г.</t>
  </si>
  <si>
    <t>бланк "лицевой счет Т 54"</t>
  </si>
  <si>
    <t>№ 2265 от 18.12.2019г.</t>
  </si>
  <si>
    <t>18.12.2019г</t>
  </si>
  <si>
    <t>аккумулятор свен</t>
  </si>
  <si>
    <t>№ Е-00482375 от 17.12.2019г.</t>
  </si>
  <si>
    <t>поверка средств измерения</t>
  </si>
  <si>
    <t>ФБУ "Краснодарский ЦСМ"</t>
  </si>
  <si>
    <t xml:space="preserve">№ 01-7502/п/к/р от 04.12.2019г. </t>
  </si>
  <si>
    <t xml:space="preserve">поверка средств измерения </t>
  </si>
  <si>
    <t>ООО "Метролог"</t>
  </si>
  <si>
    <t>№ 674-ПК от 24.10.2019г.</t>
  </si>
  <si>
    <t>специальная оценка условий труда</t>
  </si>
  <si>
    <t>ООО "Экспертное бюро по охране труда"</t>
  </si>
  <si>
    <t>№ 30/1-08-19/СО от 30.08.2019г.</t>
  </si>
  <si>
    <t>ПАО "Страховая компания "Энергогарант"</t>
  </si>
  <si>
    <t>№ б/н от 09.12.2019г.</t>
  </si>
  <si>
    <t>страхование опасных объектов сеть газоснабжения</t>
  </si>
  <si>
    <t>ацетилен</t>
  </si>
  <si>
    <t>кг</t>
  </si>
  <si>
    <t>ООО "Провизия"</t>
  </si>
  <si>
    <t>№ 79 от 20.11.2019г.</t>
  </si>
  <si>
    <t>бумага Стандарт А4</t>
  </si>
  <si>
    <t>договор б/н от 02.12.2019г.</t>
  </si>
  <si>
    <t>кислород</t>
  </si>
  <si>
    <t>26.12.2019</t>
  </si>
  <si>
    <t>товарный чек №317 от 24.12.2019г.</t>
  </si>
  <si>
    <t>30.12.2019</t>
  </si>
  <si>
    <t>мановакууметр двухтрубный 6000 ПА</t>
  </si>
  <si>
    <t>товарный чек №313 от 28.12.2019г.</t>
  </si>
  <si>
    <t>манометр МП 1м</t>
  </si>
  <si>
    <t>30.12.2020</t>
  </si>
  <si>
    <t>шкаф пистолетный Меткон ШП-2</t>
  </si>
  <si>
    <t>ООО "ВсеИнструменты.ру"</t>
  </si>
  <si>
    <t>№19/2811-37 от 28.11.2019г.</t>
  </si>
  <si>
    <t>пена монтажная</t>
  </si>
  <si>
    <t>кассовый чек №19 от 27.12.2019г.</t>
  </si>
  <si>
    <t>счетчик газа ВК-G6</t>
  </si>
  <si>
    <t>товарный чек №1 от 28.12.2019г.</t>
  </si>
  <si>
    <t>30.12.2019г.</t>
  </si>
  <si>
    <t>техпластина МСБ-с 3 мм ГОСТ 7338-90</t>
  </si>
  <si>
    <t>ООО "Юг-РезинаТехника"</t>
  </si>
  <si>
    <t>№136 от 20.11.2019г.</t>
  </si>
  <si>
    <t>№127 от 13.11.2019г.</t>
  </si>
  <si>
    <t>техпластина МСБ-с 4 мм ГОСТ 7338-90</t>
  </si>
  <si>
    <t>электровилка</t>
  </si>
  <si>
    <t>0</t>
  </si>
  <si>
    <t>26.12.2021</t>
  </si>
  <si>
    <t>кассовый чек № 23105 от 25.12.2019г.</t>
  </si>
  <si>
    <t>23.12.2020</t>
  </si>
  <si>
    <t>11.12.2019г.</t>
  </si>
  <si>
    <t>12.12.2019г.</t>
  </si>
  <si>
    <t>№ 167-19/04-5 от 12.12.2019г.</t>
  </si>
  <si>
    <t>№ 168-19/04-5 от 18.12.2019г.</t>
  </si>
  <si>
    <t>№ 169-19/04-5 от 19.12.2019г.</t>
  </si>
  <si>
    <t>№ 170-19/04-5 от 20.12.2019г.</t>
  </si>
  <si>
    <t>№ 171-19/04-5 от 23.12.2019г.</t>
  </si>
  <si>
    <t>23.12.2019г.</t>
  </si>
  <si>
    <t>№ 172-19/04-5 от 24.12.2019г.</t>
  </si>
  <si>
    <t>№ 174-19/04-5 от 26.12.2019г.</t>
  </si>
  <si>
    <t>№ 175-19/04-5 от 28.12.2019г.</t>
  </si>
  <si>
    <t>28.12.2019г.</t>
  </si>
  <si>
    <t>ООО "Радиочастотный контроль и ЭМИ"</t>
  </si>
  <si>
    <t>№ 40/Д/2019 от 09.01.2019г.</t>
  </si>
  <si>
    <t>04.12.2019г.</t>
  </si>
  <si>
    <t>аудиторские услуги</t>
  </si>
  <si>
    <t>ООО "Аудитъ"</t>
  </si>
  <si>
    <t>05.12.2019г.</t>
  </si>
  <si>
    <t>обучение</t>
  </si>
  <si>
    <t>ЧОУ ДПО "Учебный центр "Аудит Альянс"</t>
  </si>
  <si>
    <t>№ А-2019 от 01.10.2019г.</t>
  </si>
  <si>
    <t>№190 от 13.11.2019г.</t>
  </si>
  <si>
    <t>кассовый чек б/н от 31.12.2019г.</t>
  </si>
  <si>
    <t>№74-19/12 от 01.12.2019г.</t>
  </si>
  <si>
    <t>№14 от 02.12.2019г.</t>
  </si>
  <si>
    <t>№15 от 24.12.2019г.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</si>
</sst>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top" wrapText="1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9" fillId="0" borderId="13" xfId="0" applyFont="1" applyFill="1" applyBorder="1" applyAlignment="1">
      <alignment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14" fontId="4" fillId="0" borderId="13" xfId="0" applyNumberFormat="1" applyFont="1" applyFill="1" applyBorder="1" applyAlignment="1">
      <alignment vertical="center"/>
    </xf>
    <xf numFmtId="164" fontId="0" fillId="0" borderId="13" xfId="0" applyNumberFormat="1" applyFill="1" applyBorder="1" applyAlignment="1">
      <alignment vertical="top"/>
    </xf>
    <xf numFmtId="0" fontId="0" fillId="0" borderId="13" xfId="0" applyNumberFormat="1" applyFill="1" applyBorder="1" applyAlignment="1">
      <alignment vertical="top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168" fontId="0" fillId="0" borderId="13" xfId="0" applyNumberFormat="1" applyFill="1" applyBorder="1" applyAlignment="1">
      <alignment vertical="top"/>
    </xf>
    <xf numFmtId="0" fontId="6" fillId="2" borderId="13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166" fontId="0" fillId="0" borderId="13" xfId="0" applyNumberFormat="1" applyFill="1" applyBorder="1" applyAlignment="1">
      <alignment vertical="top"/>
    </xf>
    <xf numFmtId="0" fontId="0" fillId="0" borderId="0" xfId="0" applyFill="1"/>
    <xf numFmtId="0" fontId="9" fillId="0" borderId="13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top" wrapText="1"/>
    </xf>
    <xf numFmtId="1" fontId="0" fillId="0" borderId="13" xfId="0" applyNumberFormat="1" applyFont="1" applyBorder="1" applyAlignment="1">
      <alignment horizontal="center" vertical="top"/>
    </xf>
    <xf numFmtId="0" fontId="6" fillId="2" borderId="13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34"/>
  <sheetViews>
    <sheetView tabSelected="1" zoomScale="80" zoomScaleNormal="80" workbookViewId="0">
      <selection activeCell="C329" sqref="C329"/>
    </sheetView>
  </sheetViews>
  <sheetFormatPr defaultRowHeight="15" x14ac:dyDescent="0.25"/>
  <cols>
    <col min="1" max="1" width="10.85546875" style="7" bestFit="1" customWidth="1"/>
    <col min="2" max="2" width="10" style="41" customWidth="1"/>
    <col min="3" max="4" width="4" style="42" customWidth="1"/>
    <col min="5" max="5" width="3.28515625" style="42" customWidth="1"/>
    <col min="6" max="6" width="3.5703125" style="42" customWidth="1"/>
    <col min="7" max="7" width="3.42578125" style="42" customWidth="1"/>
    <col min="8" max="8" width="4" style="42" customWidth="1"/>
    <col min="9" max="9" width="4.7109375" style="42" customWidth="1"/>
    <col min="10" max="10" width="4" style="42" customWidth="1"/>
    <col min="11" max="11" width="5.42578125" style="42" customWidth="1"/>
    <col min="12" max="12" width="3.7109375" style="42" customWidth="1"/>
    <col min="13" max="13" width="9.140625" style="42"/>
    <col min="14" max="14" width="18.28515625" style="42" customWidth="1"/>
    <col min="15" max="15" width="12.5703125" style="42" customWidth="1"/>
    <col min="16" max="16" width="33.28515625" style="12" customWidth="1"/>
    <col min="17" max="17" width="13.28515625" style="12" customWidth="1"/>
    <col min="18" max="18" width="9.140625" style="12"/>
    <col min="19" max="19" width="9.5703125" style="12" bestFit="1" customWidth="1"/>
    <col min="20" max="20" width="11.85546875" style="12" customWidth="1"/>
    <col min="21" max="21" width="41" style="12" customWidth="1"/>
    <col min="22" max="22" width="39.85546875" style="12" customWidth="1"/>
  </cols>
  <sheetData>
    <row r="1" spans="1:22" ht="27" customHeight="1" x14ac:dyDescent="0.25">
      <c r="T1" s="81" t="s">
        <v>61</v>
      </c>
      <c r="U1" s="81"/>
      <c r="V1" s="81"/>
    </row>
    <row r="2" spans="1:22" ht="31.5" customHeight="1" x14ac:dyDescent="0.25">
      <c r="A2" s="82" t="s">
        <v>106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</row>
    <row r="3" spans="1:22" ht="15.75" thickBot="1" x14ac:dyDescent="0.3"/>
    <row r="4" spans="1:22" ht="46.5" customHeight="1" thickBot="1" x14ac:dyDescent="0.3">
      <c r="A4" s="87" t="s">
        <v>0</v>
      </c>
      <c r="B4" s="93" t="s">
        <v>18</v>
      </c>
      <c r="C4" s="90" t="s">
        <v>1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2"/>
      <c r="P4" s="102" t="s">
        <v>2</v>
      </c>
      <c r="Q4" s="84" t="s">
        <v>27</v>
      </c>
      <c r="R4" s="84" t="s">
        <v>3</v>
      </c>
      <c r="S4" s="84" t="s">
        <v>28</v>
      </c>
      <c r="T4" s="84" t="s">
        <v>29</v>
      </c>
      <c r="U4" s="84" t="s">
        <v>30</v>
      </c>
      <c r="V4" s="84" t="s">
        <v>4</v>
      </c>
    </row>
    <row r="5" spans="1:22" ht="24.75" customHeight="1" thickBot="1" x14ac:dyDescent="0.3">
      <c r="A5" s="88"/>
      <c r="B5" s="94"/>
      <c r="C5" s="90" t="s">
        <v>5</v>
      </c>
      <c r="D5" s="91"/>
      <c r="E5" s="91"/>
      <c r="F5" s="91"/>
      <c r="G5" s="91"/>
      <c r="H5" s="91"/>
      <c r="I5" s="91"/>
      <c r="J5" s="91"/>
      <c r="K5" s="91"/>
      <c r="L5" s="91"/>
      <c r="M5" s="92"/>
      <c r="N5" s="96" t="s">
        <v>60</v>
      </c>
      <c r="O5" s="98"/>
      <c r="P5" s="103"/>
      <c r="Q5" s="86"/>
      <c r="R5" s="86"/>
      <c r="S5" s="86"/>
      <c r="T5" s="86"/>
      <c r="U5" s="86"/>
      <c r="V5" s="86"/>
    </row>
    <row r="6" spans="1:22" ht="24.75" customHeight="1" thickBot="1" x14ac:dyDescent="0.3">
      <c r="A6" s="88"/>
      <c r="B6" s="94"/>
      <c r="C6" s="90" t="s">
        <v>7</v>
      </c>
      <c r="D6" s="91"/>
      <c r="E6" s="91"/>
      <c r="F6" s="91"/>
      <c r="G6" s="91"/>
      <c r="H6" s="91"/>
      <c r="I6" s="91"/>
      <c r="J6" s="91"/>
      <c r="K6" s="91"/>
      <c r="L6" s="92"/>
      <c r="M6" s="105" t="s">
        <v>25</v>
      </c>
      <c r="N6" s="99" t="s">
        <v>6</v>
      </c>
      <c r="O6" s="101"/>
      <c r="P6" s="103"/>
      <c r="Q6" s="86"/>
      <c r="R6" s="86"/>
      <c r="S6" s="86"/>
      <c r="T6" s="86"/>
      <c r="U6" s="86"/>
      <c r="V6" s="86"/>
    </row>
    <row r="7" spans="1:22" ht="15.75" customHeight="1" x14ac:dyDescent="0.25">
      <c r="A7" s="88"/>
      <c r="B7" s="94"/>
      <c r="C7" s="96" t="s">
        <v>8</v>
      </c>
      <c r="D7" s="97"/>
      <c r="E7" s="98"/>
      <c r="F7" s="96" t="s">
        <v>9</v>
      </c>
      <c r="G7" s="97"/>
      <c r="H7" s="98"/>
      <c r="I7" s="96" t="s">
        <v>10</v>
      </c>
      <c r="J7" s="98"/>
      <c r="K7" s="96" t="s">
        <v>10</v>
      </c>
      <c r="L7" s="98"/>
      <c r="M7" s="106"/>
      <c r="N7" s="84" t="s">
        <v>26</v>
      </c>
      <c r="O7" s="84" t="s">
        <v>13</v>
      </c>
      <c r="P7" s="103"/>
      <c r="Q7" s="86"/>
      <c r="R7" s="86"/>
      <c r="S7" s="86"/>
      <c r="T7" s="86"/>
      <c r="U7" s="86"/>
      <c r="V7" s="86"/>
    </row>
    <row r="8" spans="1:22" ht="27" customHeight="1" thickBot="1" x14ac:dyDescent="0.3">
      <c r="A8" s="88"/>
      <c r="B8" s="94"/>
      <c r="C8" s="99"/>
      <c r="D8" s="100"/>
      <c r="E8" s="101"/>
      <c r="F8" s="99"/>
      <c r="G8" s="100"/>
      <c r="H8" s="101"/>
      <c r="I8" s="99" t="s">
        <v>11</v>
      </c>
      <c r="J8" s="101"/>
      <c r="K8" s="99" t="s">
        <v>12</v>
      </c>
      <c r="L8" s="101"/>
      <c r="M8" s="106"/>
      <c r="N8" s="86"/>
      <c r="O8" s="86"/>
      <c r="P8" s="103"/>
      <c r="Q8" s="86"/>
      <c r="R8" s="86"/>
      <c r="S8" s="86"/>
      <c r="T8" s="86"/>
      <c r="U8" s="86"/>
      <c r="V8" s="86"/>
    </row>
    <row r="9" spans="1:22" ht="24.75" customHeight="1" x14ac:dyDescent="0.25">
      <c r="A9" s="88"/>
      <c r="B9" s="94"/>
      <c r="C9" s="84" t="s">
        <v>14</v>
      </c>
      <c r="D9" s="84" t="s">
        <v>19</v>
      </c>
      <c r="E9" s="84" t="s">
        <v>15</v>
      </c>
      <c r="F9" s="84" t="s">
        <v>16</v>
      </c>
      <c r="G9" s="84" t="s">
        <v>20</v>
      </c>
      <c r="H9" s="84" t="s">
        <v>17</v>
      </c>
      <c r="I9" s="84" t="s">
        <v>21</v>
      </c>
      <c r="J9" s="84" t="s">
        <v>22</v>
      </c>
      <c r="K9" s="84" t="s">
        <v>23</v>
      </c>
      <c r="L9" s="84" t="s">
        <v>24</v>
      </c>
      <c r="M9" s="106"/>
      <c r="N9" s="86"/>
      <c r="O9" s="86"/>
      <c r="P9" s="103"/>
      <c r="Q9" s="86"/>
      <c r="R9" s="86"/>
      <c r="S9" s="86"/>
      <c r="T9" s="86"/>
      <c r="U9" s="86"/>
      <c r="V9" s="86"/>
    </row>
    <row r="10" spans="1:22" ht="186.75" customHeight="1" thickBot="1" x14ac:dyDescent="0.3">
      <c r="A10" s="89"/>
      <c r="B10" s="9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107"/>
      <c r="N10" s="85"/>
      <c r="O10" s="85"/>
      <c r="P10" s="104"/>
      <c r="Q10" s="85"/>
      <c r="R10" s="85"/>
      <c r="S10" s="85"/>
      <c r="T10" s="85"/>
      <c r="U10" s="85"/>
      <c r="V10" s="85"/>
    </row>
    <row r="11" spans="1:22" s="75" customFormat="1" x14ac:dyDescent="0.25">
      <c r="A11" s="71">
        <v>1</v>
      </c>
      <c r="B11" s="72">
        <v>2</v>
      </c>
      <c r="C11" s="73">
        <v>3</v>
      </c>
      <c r="D11" s="73">
        <v>4</v>
      </c>
      <c r="E11" s="73">
        <v>5</v>
      </c>
      <c r="F11" s="73">
        <v>6</v>
      </c>
      <c r="G11" s="73">
        <v>7</v>
      </c>
      <c r="H11" s="73">
        <v>8</v>
      </c>
      <c r="I11" s="73">
        <v>9</v>
      </c>
      <c r="J11" s="73">
        <v>10</v>
      </c>
      <c r="K11" s="73">
        <v>11</v>
      </c>
      <c r="L11" s="73">
        <v>12</v>
      </c>
      <c r="M11" s="73">
        <v>13</v>
      </c>
      <c r="N11" s="73">
        <v>14</v>
      </c>
      <c r="O11" s="73">
        <v>15</v>
      </c>
      <c r="P11" s="74">
        <v>16</v>
      </c>
      <c r="Q11" s="73">
        <v>17</v>
      </c>
      <c r="R11" s="73">
        <v>18</v>
      </c>
      <c r="S11" s="73">
        <v>19</v>
      </c>
      <c r="T11" s="73">
        <v>20</v>
      </c>
      <c r="U11" s="73">
        <v>21</v>
      </c>
      <c r="V11" s="73">
        <v>22</v>
      </c>
    </row>
    <row r="12" spans="1:22" x14ac:dyDescent="0.25">
      <c r="A12" s="4">
        <v>1</v>
      </c>
      <c r="B12" s="43">
        <v>43799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 t="s">
        <v>59</v>
      </c>
      <c r="O12" s="32">
        <v>0</v>
      </c>
      <c r="P12" s="31" t="s">
        <v>36</v>
      </c>
      <c r="Q12" s="30">
        <v>9.6552299999999995</v>
      </c>
      <c r="R12" s="13" t="s">
        <v>62</v>
      </c>
      <c r="S12" s="110">
        <f>3.56+3.558</f>
        <v>7.1180000000000003</v>
      </c>
      <c r="T12" s="30">
        <f>Q12*S12</f>
        <v>68.725927139999996</v>
      </c>
      <c r="U12" s="14" t="s">
        <v>63</v>
      </c>
      <c r="V12" s="14" t="s">
        <v>64</v>
      </c>
    </row>
    <row r="13" spans="1:22" x14ac:dyDescent="0.25">
      <c r="A13" s="4"/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48"/>
      <c r="P13" s="34" t="s">
        <v>42</v>
      </c>
      <c r="Q13" s="18"/>
      <c r="R13" s="21"/>
      <c r="S13" s="21"/>
      <c r="T13" s="18"/>
      <c r="U13" s="21"/>
      <c r="V13" s="21"/>
    </row>
    <row r="14" spans="1:22" ht="37.5" customHeight="1" x14ac:dyDescent="0.25">
      <c r="A14" s="4">
        <v>2</v>
      </c>
      <c r="B14" s="43">
        <v>43830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 t="s">
        <v>59</v>
      </c>
      <c r="O14" s="66">
        <v>0</v>
      </c>
      <c r="P14" s="17" t="s">
        <v>79</v>
      </c>
      <c r="Q14" s="30">
        <v>6.3637199999999998</v>
      </c>
      <c r="R14" s="15" t="s">
        <v>77</v>
      </c>
      <c r="S14" s="70">
        <v>12.692</v>
      </c>
      <c r="T14" s="8">
        <f>Q14*S14</f>
        <v>80.768334240000002</v>
      </c>
      <c r="U14" s="5" t="s">
        <v>80</v>
      </c>
      <c r="V14" s="5" t="s">
        <v>81</v>
      </c>
    </row>
    <row r="15" spans="1:22" ht="31.5" customHeight="1" x14ac:dyDescent="0.25">
      <c r="A15" s="4">
        <f>1+A14</f>
        <v>3</v>
      </c>
      <c r="B15" s="43">
        <v>43830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 t="s">
        <v>59</v>
      </c>
      <c r="O15" s="66">
        <v>0</v>
      </c>
      <c r="P15" s="17" t="s">
        <v>78</v>
      </c>
      <c r="Q15" s="30">
        <v>6.3637199999999998</v>
      </c>
      <c r="R15" s="15" t="s">
        <v>77</v>
      </c>
      <c r="S15" s="70">
        <v>6.3259999999999996</v>
      </c>
      <c r="T15" s="8">
        <f t="shared" ref="T15:T16" si="0">Q15*S15</f>
        <v>40.256892719999996</v>
      </c>
      <c r="U15" s="5" t="s">
        <v>80</v>
      </c>
      <c r="V15" s="5" t="s">
        <v>82</v>
      </c>
    </row>
    <row r="16" spans="1:22" ht="24.75" customHeight="1" x14ac:dyDescent="0.25">
      <c r="A16" s="4">
        <f t="shared" ref="A16:A79" si="1">1+A15</f>
        <v>4</v>
      </c>
      <c r="B16" s="43">
        <v>43830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 t="s">
        <v>59</v>
      </c>
      <c r="O16" s="66">
        <v>0</v>
      </c>
      <c r="P16" s="17" t="s">
        <v>31</v>
      </c>
      <c r="Q16" s="6">
        <v>3.1009999999999999E-2</v>
      </c>
      <c r="R16" s="9" t="s">
        <v>53</v>
      </c>
      <c r="S16" s="70">
        <f>16+25</f>
        <v>41</v>
      </c>
      <c r="T16" s="8">
        <f t="shared" si="0"/>
        <v>1.2714099999999999</v>
      </c>
      <c r="U16" s="5" t="s">
        <v>50</v>
      </c>
      <c r="V16" s="11" t="s">
        <v>51</v>
      </c>
    </row>
    <row r="17" spans="1:28" x14ac:dyDescent="0.25">
      <c r="A17" s="4">
        <f t="shared" si="1"/>
        <v>5</v>
      </c>
      <c r="B17" s="43">
        <v>43803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 t="s">
        <v>59</v>
      </c>
      <c r="O17" s="66">
        <v>0</v>
      </c>
      <c r="P17" s="17" t="s">
        <v>107</v>
      </c>
      <c r="Q17" s="36">
        <v>2.4</v>
      </c>
      <c r="R17" s="37" t="s">
        <v>32</v>
      </c>
      <c r="S17" s="38">
        <v>1</v>
      </c>
      <c r="T17" s="62">
        <f>Q17*S17</f>
        <v>2.4</v>
      </c>
      <c r="U17" s="5" t="s">
        <v>108</v>
      </c>
      <c r="V17" s="11" t="s">
        <v>109</v>
      </c>
    </row>
    <row r="18" spans="1:28" ht="19.5" customHeight="1" x14ac:dyDescent="0.25">
      <c r="A18" s="4">
        <f t="shared" si="1"/>
        <v>6</v>
      </c>
      <c r="B18" s="43">
        <v>43803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 t="s">
        <v>59</v>
      </c>
      <c r="O18" s="66">
        <v>0</v>
      </c>
      <c r="P18" s="17" t="s">
        <v>110</v>
      </c>
      <c r="Q18" s="36">
        <v>1.95</v>
      </c>
      <c r="R18" s="37" t="s">
        <v>32</v>
      </c>
      <c r="S18" s="39">
        <v>1</v>
      </c>
      <c r="T18" s="62">
        <f t="shared" ref="T18:T80" si="2">Q18*S18</f>
        <v>1.95</v>
      </c>
      <c r="U18" s="5" t="s">
        <v>108</v>
      </c>
      <c r="V18" s="11" t="s">
        <v>109</v>
      </c>
    </row>
    <row r="19" spans="1:28" ht="21.75" customHeight="1" x14ac:dyDescent="0.25">
      <c r="A19" s="4">
        <f t="shared" si="1"/>
        <v>7</v>
      </c>
      <c r="B19" s="43">
        <v>43802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 t="s">
        <v>59</v>
      </c>
      <c r="O19" s="66">
        <v>0</v>
      </c>
      <c r="P19" s="17" t="s">
        <v>111</v>
      </c>
      <c r="Q19" s="36">
        <v>0.31</v>
      </c>
      <c r="R19" s="37" t="s">
        <v>32</v>
      </c>
      <c r="S19" s="40">
        <v>1</v>
      </c>
      <c r="T19" s="62">
        <f t="shared" si="2"/>
        <v>0.31</v>
      </c>
      <c r="U19" s="5" t="s">
        <v>112</v>
      </c>
      <c r="V19" s="11" t="s">
        <v>113</v>
      </c>
      <c r="W19" s="2"/>
      <c r="X19" s="1"/>
      <c r="Y19" s="1"/>
      <c r="Z19" s="1"/>
      <c r="AA19" s="1"/>
      <c r="AB19" s="1"/>
    </row>
    <row r="20" spans="1:28" ht="15" customHeight="1" x14ac:dyDescent="0.25">
      <c r="A20" s="4">
        <f t="shared" si="1"/>
        <v>8</v>
      </c>
      <c r="B20" s="43">
        <v>43801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 t="s">
        <v>59</v>
      </c>
      <c r="O20" s="66">
        <v>0</v>
      </c>
      <c r="P20" s="17" t="s">
        <v>114</v>
      </c>
      <c r="Q20" s="36">
        <v>0.13800000000000001</v>
      </c>
      <c r="R20" s="37" t="s">
        <v>32</v>
      </c>
      <c r="S20" s="40">
        <v>5</v>
      </c>
      <c r="T20" s="62">
        <f t="shared" si="2"/>
        <v>0.69000000000000006</v>
      </c>
      <c r="U20" s="5" t="s">
        <v>108</v>
      </c>
      <c r="V20" s="11" t="s">
        <v>115</v>
      </c>
      <c r="W20" s="2"/>
      <c r="X20" s="1"/>
      <c r="Y20" s="1"/>
      <c r="Z20" s="1"/>
      <c r="AA20" s="1"/>
      <c r="AB20" s="1"/>
    </row>
    <row r="21" spans="1:28" x14ac:dyDescent="0.25">
      <c r="A21" s="4">
        <f t="shared" si="1"/>
        <v>9</v>
      </c>
      <c r="B21" s="43">
        <v>43801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 t="s">
        <v>59</v>
      </c>
      <c r="O21" s="66">
        <v>0</v>
      </c>
      <c r="P21" s="17" t="s">
        <v>116</v>
      </c>
      <c r="Q21" s="36">
        <v>0.186</v>
      </c>
      <c r="R21" s="37" t="s">
        <v>32</v>
      </c>
      <c r="S21" s="40">
        <v>5</v>
      </c>
      <c r="T21" s="62">
        <f t="shared" si="2"/>
        <v>0.92999999999999994</v>
      </c>
      <c r="U21" s="5" t="s">
        <v>108</v>
      </c>
      <c r="V21" s="11" t="s">
        <v>115</v>
      </c>
      <c r="W21" s="2"/>
      <c r="X21" s="1"/>
      <c r="Y21" s="1"/>
      <c r="Z21" s="1"/>
      <c r="AA21" s="1"/>
      <c r="AB21" s="1"/>
    </row>
    <row r="22" spans="1:28" ht="15" customHeight="1" x14ac:dyDescent="0.25">
      <c r="A22" s="4">
        <f t="shared" si="1"/>
        <v>10</v>
      </c>
      <c r="B22" s="43">
        <v>43801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 t="s">
        <v>59</v>
      </c>
      <c r="O22" s="66">
        <v>0</v>
      </c>
      <c r="P22" s="17" t="s">
        <v>117</v>
      </c>
      <c r="Q22" s="36">
        <v>0.16</v>
      </c>
      <c r="R22" s="37" t="s">
        <v>34</v>
      </c>
      <c r="S22" s="40">
        <v>2</v>
      </c>
      <c r="T22" s="62">
        <f t="shared" si="2"/>
        <v>0.32</v>
      </c>
      <c r="U22" s="5" t="s">
        <v>108</v>
      </c>
      <c r="V22" s="11" t="s">
        <v>115</v>
      </c>
      <c r="W22" s="2"/>
      <c r="X22" s="1"/>
      <c r="Y22" s="1"/>
      <c r="Z22" s="1"/>
      <c r="AA22" s="1"/>
      <c r="AB22" s="1"/>
    </row>
    <row r="23" spans="1:28" x14ac:dyDescent="0.25">
      <c r="A23" s="4">
        <f t="shared" si="1"/>
        <v>11</v>
      </c>
      <c r="B23" s="43">
        <v>43801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 t="s">
        <v>59</v>
      </c>
      <c r="O23" s="66">
        <v>0</v>
      </c>
      <c r="P23" s="17" t="s">
        <v>118</v>
      </c>
      <c r="Q23" s="36">
        <v>6.5000000000000002E-2</v>
      </c>
      <c r="R23" s="37" t="s">
        <v>119</v>
      </c>
      <c r="S23" s="40">
        <v>5</v>
      </c>
      <c r="T23" s="62">
        <f t="shared" si="2"/>
        <v>0.32500000000000001</v>
      </c>
      <c r="U23" s="5" t="s">
        <v>108</v>
      </c>
      <c r="V23" s="11" t="s">
        <v>115</v>
      </c>
      <c r="W23" s="2"/>
      <c r="X23" s="1"/>
      <c r="Y23" s="1"/>
      <c r="Z23" s="1"/>
      <c r="AA23" s="1"/>
      <c r="AB23" s="1"/>
    </row>
    <row r="24" spans="1:28" x14ac:dyDescent="0.25">
      <c r="A24" s="4">
        <f t="shared" si="1"/>
        <v>12</v>
      </c>
      <c r="B24" s="43">
        <v>43801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 t="s">
        <v>59</v>
      </c>
      <c r="O24" s="66">
        <v>0</v>
      </c>
      <c r="P24" s="17" t="s">
        <v>120</v>
      </c>
      <c r="Q24" s="36">
        <v>0.13</v>
      </c>
      <c r="R24" s="37" t="s">
        <v>119</v>
      </c>
      <c r="S24" s="40">
        <v>5</v>
      </c>
      <c r="T24" s="62">
        <f t="shared" si="2"/>
        <v>0.65</v>
      </c>
      <c r="U24" s="5" t="s">
        <v>108</v>
      </c>
      <c r="V24" s="11" t="s">
        <v>115</v>
      </c>
      <c r="W24" s="3"/>
      <c r="X24" s="1"/>
      <c r="Y24" s="1"/>
      <c r="Z24" s="1"/>
      <c r="AA24" s="1"/>
      <c r="AB24" s="1"/>
    </row>
    <row r="25" spans="1:28" x14ac:dyDescent="0.25">
      <c r="A25" s="4">
        <f t="shared" si="1"/>
        <v>13</v>
      </c>
      <c r="B25" s="43">
        <v>43803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 t="s">
        <v>59</v>
      </c>
      <c r="O25" s="66">
        <v>0</v>
      </c>
      <c r="P25" s="17" t="s">
        <v>121</v>
      </c>
      <c r="Q25" s="36">
        <v>0.125</v>
      </c>
      <c r="R25" s="37" t="s">
        <v>32</v>
      </c>
      <c r="S25" s="40">
        <v>1</v>
      </c>
      <c r="T25" s="62">
        <f t="shared" si="2"/>
        <v>0.125</v>
      </c>
      <c r="U25" s="5" t="s">
        <v>124</v>
      </c>
      <c r="V25" s="11" t="s">
        <v>125</v>
      </c>
      <c r="W25" s="3"/>
      <c r="X25" s="1"/>
      <c r="Y25" s="1"/>
      <c r="Z25" s="1"/>
      <c r="AA25" s="1"/>
      <c r="AB25" s="1"/>
    </row>
    <row r="26" spans="1:28" ht="19.5" customHeight="1" x14ac:dyDescent="0.25">
      <c r="A26" s="4">
        <f t="shared" si="1"/>
        <v>14</v>
      </c>
      <c r="B26" s="43">
        <v>43803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 t="s">
        <v>59</v>
      </c>
      <c r="O26" s="66">
        <v>0</v>
      </c>
      <c r="P26" s="17" t="s">
        <v>122</v>
      </c>
      <c r="Q26" s="36">
        <v>0.06</v>
      </c>
      <c r="R26" s="37" t="s">
        <v>32</v>
      </c>
      <c r="S26" s="40">
        <v>1</v>
      </c>
      <c r="T26" s="62">
        <f t="shared" si="2"/>
        <v>0.06</v>
      </c>
      <c r="U26" s="5" t="s">
        <v>124</v>
      </c>
      <c r="V26" s="11" t="s">
        <v>125</v>
      </c>
      <c r="W26" s="2"/>
      <c r="X26" s="1"/>
      <c r="Y26" s="1"/>
      <c r="Z26" s="1"/>
      <c r="AA26" s="1"/>
      <c r="AB26" s="1"/>
    </row>
    <row r="27" spans="1:28" ht="15" customHeight="1" x14ac:dyDescent="0.25">
      <c r="A27" s="4">
        <f t="shared" si="1"/>
        <v>15</v>
      </c>
      <c r="B27" s="43">
        <v>43801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 t="s">
        <v>59</v>
      </c>
      <c r="O27" s="66">
        <v>0</v>
      </c>
      <c r="P27" s="17" t="s">
        <v>123</v>
      </c>
      <c r="Q27" s="36">
        <v>1.25E-3</v>
      </c>
      <c r="R27" s="37" t="s">
        <v>32</v>
      </c>
      <c r="S27" s="40">
        <v>10</v>
      </c>
      <c r="T27" s="62">
        <f t="shared" si="2"/>
        <v>1.2500000000000001E-2</v>
      </c>
      <c r="U27" s="5" t="s">
        <v>124</v>
      </c>
      <c r="V27" s="11" t="s">
        <v>125</v>
      </c>
      <c r="W27" s="2"/>
      <c r="X27" s="1"/>
      <c r="Y27" s="1"/>
      <c r="Z27" s="1"/>
      <c r="AA27" s="1"/>
      <c r="AB27" s="1"/>
    </row>
    <row r="28" spans="1:28" ht="18" customHeight="1" x14ac:dyDescent="0.25">
      <c r="A28" s="4">
        <f t="shared" si="1"/>
        <v>16</v>
      </c>
      <c r="B28" s="43">
        <v>43801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 t="s">
        <v>59</v>
      </c>
      <c r="O28" s="66">
        <v>0</v>
      </c>
      <c r="P28" s="17" t="s">
        <v>126</v>
      </c>
      <c r="Q28" s="36">
        <v>0.85</v>
      </c>
      <c r="R28" s="37" t="s">
        <v>34</v>
      </c>
      <c r="S28" s="40">
        <v>1</v>
      </c>
      <c r="T28" s="62">
        <f t="shared" si="2"/>
        <v>0.85</v>
      </c>
      <c r="U28" s="5" t="s">
        <v>130</v>
      </c>
      <c r="V28" s="11" t="s">
        <v>131</v>
      </c>
      <c r="W28" s="2"/>
      <c r="X28" s="1"/>
      <c r="Y28" s="1"/>
      <c r="Z28" s="1"/>
      <c r="AA28" s="1"/>
      <c r="AB28" s="1"/>
    </row>
    <row r="29" spans="1:28" ht="15" customHeight="1" x14ac:dyDescent="0.25">
      <c r="A29" s="4">
        <f t="shared" si="1"/>
        <v>17</v>
      </c>
      <c r="B29" s="43">
        <v>43801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 t="s">
        <v>59</v>
      </c>
      <c r="O29" s="66">
        <v>1</v>
      </c>
      <c r="P29" s="17" t="s">
        <v>126</v>
      </c>
      <c r="Q29" s="36">
        <v>0.22</v>
      </c>
      <c r="R29" s="37" t="s">
        <v>34</v>
      </c>
      <c r="S29" s="40">
        <v>1</v>
      </c>
      <c r="T29" s="62">
        <f t="shared" ref="T29" si="3">Q29*S29</f>
        <v>0.22</v>
      </c>
      <c r="U29" s="5" t="s">
        <v>130</v>
      </c>
      <c r="V29" s="11" t="s">
        <v>131</v>
      </c>
      <c r="W29" s="2"/>
      <c r="X29" s="1"/>
      <c r="Y29" s="1"/>
      <c r="Z29" s="1"/>
      <c r="AA29" s="1"/>
      <c r="AB29" s="1"/>
    </row>
    <row r="30" spans="1:28" ht="15.75" customHeight="1" x14ac:dyDescent="0.25">
      <c r="A30" s="4">
        <f t="shared" si="1"/>
        <v>18</v>
      </c>
      <c r="B30" s="43">
        <v>43801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 t="s">
        <v>59</v>
      </c>
      <c r="O30" s="66">
        <v>0</v>
      </c>
      <c r="P30" s="17" t="s">
        <v>127</v>
      </c>
      <c r="Q30" s="6">
        <v>0.17</v>
      </c>
      <c r="R30" s="37" t="s">
        <v>32</v>
      </c>
      <c r="S30" s="10">
        <v>1</v>
      </c>
      <c r="T30" s="62">
        <f t="shared" si="2"/>
        <v>0.17</v>
      </c>
      <c r="U30" s="5" t="s">
        <v>130</v>
      </c>
      <c r="V30" s="11" t="s">
        <v>131</v>
      </c>
      <c r="W30" s="2"/>
      <c r="X30" s="1"/>
      <c r="Y30" s="1"/>
      <c r="Z30" s="1"/>
      <c r="AA30" s="1"/>
      <c r="AB30" s="1"/>
    </row>
    <row r="31" spans="1:28" ht="15" customHeight="1" x14ac:dyDescent="0.25">
      <c r="A31" s="4">
        <f t="shared" si="1"/>
        <v>19</v>
      </c>
      <c r="B31" s="43">
        <v>43801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5" t="s">
        <v>59</v>
      </c>
      <c r="O31" s="66">
        <v>0</v>
      </c>
      <c r="P31" s="17" t="s">
        <v>128</v>
      </c>
      <c r="Q31" s="6">
        <v>0.15</v>
      </c>
      <c r="R31" s="37" t="s">
        <v>129</v>
      </c>
      <c r="S31" s="10">
        <v>2</v>
      </c>
      <c r="T31" s="62">
        <f t="shared" si="2"/>
        <v>0.3</v>
      </c>
      <c r="U31" s="5" t="s">
        <v>130</v>
      </c>
      <c r="V31" s="11" t="s">
        <v>131</v>
      </c>
      <c r="W31" s="2"/>
      <c r="X31" s="1"/>
      <c r="Y31" s="1"/>
      <c r="Z31" s="1"/>
      <c r="AA31" s="1"/>
      <c r="AB31" s="1"/>
    </row>
    <row r="32" spans="1:28" ht="16.5" customHeight="1" x14ac:dyDescent="0.25">
      <c r="A32" s="4">
        <f t="shared" si="1"/>
        <v>20</v>
      </c>
      <c r="B32" s="43">
        <v>43805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5" t="s">
        <v>59</v>
      </c>
      <c r="O32" s="66">
        <v>0</v>
      </c>
      <c r="P32" s="17" t="s">
        <v>132</v>
      </c>
      <c r="Q32" s="6">
        <v>4.9000000000000004</v>
      </c>
      <c r="R32" s="37" t="s">
        <v>32</v>
      </c>
      <c r="S32" s="10">
        <v>1</v>
      </c>
      <c r="T32" s="62">
        <f t="shared" si="2"/>
        <v>4.9000000000000004</v>
      </c>
      <c r="U32" s="5" t="s">
        <v>133</v>
      </c>
      <c r="V32" s="11" t="s">
        <v>134</v>
      </c>
      <c r="W32" s="2"/>
      <c r="X32" s="1"/>
      <c r="Y32" s="1"/>
      <c r="Z32" s="1"/>
      <c r="AA32" s="1"/>
      <c r="AB32" s="1"/>
    </row>
    <row r="33" spans="1:28" ht="15" customHeight="1" x14ac:dyDescent="0.25">
      <c r="A33" s="4">
        <f t="shared" si="1"/>
        <v>21</v>
      </c>
      <c r="B33" s="43">
        <v>43801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5" t="s">
        <v>59</v>
      </c>
      <c r="O33" s="66">
        <v>0</v>
      </c>
      <c r="P33" s="17" t="s">
        <v>135</v>
      </c>
      <c r="Q33" s="6">
        <v>0.15</v>
      </c>
      <c r="R33" s="37" t="s">
        <v>32</v>
      </c>
      <c r="S33" s="10">
        <v>1</v>
      </c>
      <c r="T33" s="62">
        <f t="shared" si="2"/>
        <v>0.15</v>
      </c>
      <c r="U33" s="5" t="s">
        <v>138</v>
      </c>
      <c r="V33" s="11" t="s">
        <v>148</v>
      </c>
      <c r="W33" s="2"/>
      <c r="X33" s="1"/>
      <c r="Y33" s="1"/>
      <c r="Z33" s="1"/>
      <c r="AA33" s="1"/>
      <c r="AB33" s="1"/>
    </row>
    <row r="34" spans="1:28" ht="14.25" customHeight="1" x14ac:dyDescent="0.25">
      <c r="A34" s="4">
        <f t="shared" si="1"/>
        <v>22</v>
      </c>
      <c r="B34" s="43">
        <v>43801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5" t="s">
        <v>59</v>
      </c>
      <c r="O34" s="66">
        <v>0</v>
      </c>
      <c r="P34" s="17" t="s">
        <v>136</v>
      </c>
      <c r="Q34" s="6">
        <v>0.12</v>
      </c>
      <c r="R34" s="37" t="s">
        <v>32</v>
      </c>
      <c r="S34" s="10">
        <v>1</v>
      </c>
      <c r="T34" s="62">
        <f t="shared" si="2"/>
        <v>0.12</v>
      </c>
      <c r="U34" s="5" t="s">
        <v>138</v>
      </c>
      <c r="V34" s="11" t="s">
        <v>148</v>
      </c>
      <c r="W34" s="2"/>
      <c r="X34" s="1"/>
      <c r="Y34" s="1"/>
      <c r="Z34" s="1"/>
      <c r="AA34" s="1"/>
      <c r="AB34" s="1"/>
    </row>
    <row r="35" spans="1:28" ht="15" customHeight="1" x14ac:dyDescent="0.25">
      <c r="A35" s="4">
        <f t="shared" si="1"/>
        <v>23</v>
      </c>
      <c r="B35" s="43">
        <v>43801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5" t="s">
        <v>59</v>
      </c>
      <c r="O35" s="66">
        <v>0</v>
      </c>
      <c r="P35" s="17" t="s">
        <v>137</v>
      </c>
      <c r="Q35" s="6">
        <v>0.27</v>
      </c>
      <c r="R35" s="37" t="s">
        <v>32</v>
      </c>
      <c r="S35" s="10">
        <v>1</v>
      </c>
      <c r="T35" s="62">
        <f t="shared" si="2"/>
        <v>0.27</v>
      </c>
      <c r="U35" s="5" t="s">
        <v>138</v>
      </c>
      <c r="V35" s="11" t="s">
        <v>148</v>
      </c>
      <c r="W35" s="2"/>
      <c r="X35" s="1"/>
      <c r="Y35" s="1"/>
      <c r="Z35" s="1"/>
      <c r="AA35" s="1"/>
      <c r="AB35" s="1"/>
    </row>
    <row r="36" spans="1:28" ht="15" customHeight="1" x14ac:dyDescent="0.25">
      <c r="A36" s="4">
        <f t="shared" si="1"/>
        <v>24</v>
      </c>
      <c r="B36" s="43">
        <v>43801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5" t="s">
        <v>59</v>
      </c>
      <c r="O36" s="66">
        <v>0</v>
      </c>
      <c r="P36" s="17" t="s">
        <v>140</v>
      </c>
      <c r="Q36" s="6">
        <v>0.18</v>
      </c>
      <c r="R36" s="37" t="s">
        <v>32</v>
      </c>
      <c r="S36" s="10">
        <v>3</v>
      </c>
      <c r="T36" s="62">
        <f t="shared" si="2"/>
        <v>0.54</v>
      </c>
      <c r="U36" s="5" t="s">
        <v>142</v>
      </c>
      <c r="V36" s="11" t="s">
        <v>147</v>
      </c>
      <c r="W36" s="2"/>
      <c r="X36" s="1"/>
      <c r="Y36" s="1"/>
      <c r="Z36" s="1"/>
      <c r="AA36" s="1"/>
      <c r="AB36" s="1"/>
    </row>
    <row r="37" spans="1:28" ht="15" customHeight="1" x14ac:dyDescent="0.25">
      <c r="A37" s="4">
        <f t="shared" si="1"/>
        <v>25</v>
      </c>
      <c r="B37" s="43">
        <v>43801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5" t="s">
        <v>59</v>
      </c>
      <c r="O37" s="66">
        <v>0</v>
      </c>
      <c r="P37" s="17" t="s">
        <v>139</v>
      </c>
      <c r="Q37" s="6">
        <v>0.18</v>
      </c>
      <c r="R37" s="37" t="s">
        <v>32</v>
      </c>
      <c r="S37" s="10">
        <v>3</v>
      </c>
      <c r="T37" s="62">
        <f t="shared" si="2"/>
        <v>0.54</v>
      </c>
      <c r="U37" s="5" t="s">
        <v>142</v>
      </c>
      <c r="V37" s="11" t="s">
        <v>147</v>
      </c>
      <c r="W37" s="2"/>
      <c r="X37" s="1"/>
      <c r="Y37" s="1"/>
      <c r="Z37" s="1"/>
      <c r="AA37" s="1"/>
      <c r="AB37" s="1"/>
    </row>
    <row r="38" spans="1:28" ht="15" customHeight="1" x14ac:dyDescent="0.25">
      <c r="A38" s="4">
        <f t="shared" si="1"/>
        <v>26</v>
      </c>
      <c r="B38" s="43">
        <v>43801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5" t="s">
        <v>59</v>
      </c>
      <c r="O38" s="66">
        <v>0</v>
      </c>
      <c r="P38" s="17" t="s">
        <v>141</v>
      </c>
      <c r="Q38" s="6">
        <v>0.2</v>
      </c>
      <c r="R38" s="37" t="s">
        <v>32</v>
      </c>
      <c r="S38" s="35">
        <v>1</v>
      </c>
      <c r="T38" s="62">
        <f t="shared" si="2"/>
        <v>0.2</v>
      </c>
      <c r="U38" s="5" t="s">
        <v>142</v>
      </c>
      <c r="V38" s="11" t="s">
        <v>147</v>
      </c>
      <c r="W38" s="2"/>
      <c r="X38" s="1"/>
      <c r="Y38" s="1"/>
      <c r="Z38" s="1"/>
      <c r="AA38" s="1"/>
      <c r="AB38" s="1"/>
    </row>
    <row r="39" spans="1:28" ht="15" customHeight="1" x14ac:dyDescent="0.25">
      <c r="A39" s="4">
        <f t="shared" si="1"/>
        <v>27</v>
      </c>
      <c r="B39" s="43">
        <v>43808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5" t="s">
        <v>59</v>
      </c>
      <c r="O39" s="66">
        <v>0</v>
      </c>
      <c r="P39" s="17" t="s">
        <v>143</v>
      </c>
      <c r="Q39" s="6">
        <v>3.3</v>
      </c>
      <c r="R39" s="37" t="s">
        <v>32</v>
      </c>
      <c r="S39" s="10">
        <v>1</v>
      </c>
      <c r="T39" s="62">
        <f t="shared" si="2"/>
        <v>3.3</v>
      </c>
      <c r="U39" s="5" t="s">
        <v>108</v>
      </c>
      <c r="V39" s="11" t="s">
        <v>144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4">
        <f t="shared" si="1"/>
        <v>28</v>
      </c>
      <c r="B40" s="43">
        <v>43808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5" t="s">
        <v>59</v>
      </c>
      <c r="O40" s="66">
        <v>0</v>
      </c>
      <c r="P40" s="17" t="s">
        <v>145</v>
      </c>
      <c r="Q40" s="6">
        <v>1.05</v>
      </c>
      <c r="R40" s="9" t="s">
        <v>32</v>
      </c>
      <c r="S40" s="10">
        <v>1</v>
      </c>
      <c r="T40" s="62">
        <f t="shared" si="2"/>
        <v>1.05</v>
      </c>
      <c r="U40" s="5" t="s">
        <v>146</v>
      </c>
      <c r="V40" s="11" t="s">
        <v>149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4">
        <f t="shared" si="1"/>
        <v>29</v>
      </c>
      <c r="B41" s="43">
        <v>43808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 t="s">
        <v>59</v>
      </c>
      <c r="O41" s="66">
        <v>0</v>
      </c>
      <c r="P41" s="17" t="s">
        <v>150</v>
      </c>
      <c r="Q41" s="62">
        <v>2.27</v>
      </c>
      <c r="R41" s="24" t="s">
        <v>32</v>
      </c>
      <c r="S41" s="25">
        <v>1</v>
      </c>
      <c r="T41" s="62">
        <f t="shared" si="2"/>
        <v>2.27</v>
      </c>
      <c r="U41" s="5" t="s">
        <v>108</v>
      </c>
      <c r="V41" s="11" t="s">
        <v>151</v>
      </c>
      <c r="W41" s="2"/>
      <c r="X41" s="1"/>
      <c r="Y41" s="1"/>
      <c r="Z41" s="1"/>
      <c r="AA41" s="1"/>
      <c r="AB41" s="1"/>
    </row>
    <row r="42" spans="1:28" ht="16.5" customHeight="1" x14ac:dyDescent="0.25">
      <c r="A42" s="4">
        <f t="shared" si="1"/>
        <v>30</v>
      </c>
      <c r="B42" s="43">
        <v>43809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 t="s">
        <v>59</v>
      </c>
      <c r="O42" s="66">
        <v>0</v>
      </c>
      <c r="P42" s="17" t="s">
        <v>152</v>
      </c>
      <c r="Q42" s="62">
        <v>5.2999999999999999E-2</v>
      </c>
      <c r="R42" s="24" t="s">
        <v>129</v>
      </c>
      <c r="S42" s="25">
        <v>100</v>
      </c>
      <c r="T42" s="62">
        <f t="shared" si="2"/>
        <v>5.3</v>
      </c>
      <c r="U42" s="5" t="s">
        <v>108</v>
      </c>
      <c r="V42" s="11" t="s">
        <v>153</v>
      </c>
      <c r="W42" s="2"/>
      <c r="X42" s="1"/>
      <c r="Y42" s="1"/>
      <c r="Z42" s="1"/>
      <c r="AA42" s="1"/>
      <c r="AB42" s="1"/>
    </row>
    <row r="43" spans="1:28" ht="22.5" customHeight="1" x14ac:dyDescent="0.25">
      <c r="A43" s="4">
        <f t="shared" si="1"/>
        <v>31</v>
      </c>
      <c r="B43" s="43">
        <v>43808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 t="s">
        <v>59</v>
      </c>
      <c r="O43" s="66">
        <v>0</v>
      </c>
      <c r="P43" s="17" t="s">
        <v>154</v>
      </c>
      <c r="Q43" s="62">
        <v>2.4E-2</v>
      </c>
      <c r="R43" s="24" t="s">
        <v>155</v>
      </c>
      <c r="S43" s="25">
        <v>3</v>
      </c>
      <c r="T43" s="62">
        <f t="shared" si="2"/>
        <v>7.2000000000000008E-2</v>
      </c>
      <c r="U43" s="5" t="s">
        <v>124</v>
      </c>
      <c r="V43" s="11" t="s">
        <v>156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4">
        <f t="shared" si="1"/>
        <v>32</v>
      </c>
      <c r="B44" s="43">
        <v>43808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 t="s">
        <v>59</v>
      </c>
      <c r="O44" s="66">
        <v>0</v>
      </c>
      <c r="P44" s="17" t="s">
        <v>157</v>
      </c>
      <c r="Q44" s="62">
        <v>5.5E-2</v>
      </c>
      <c r="R44" s="24" t="s">
        <v>32</v>
      </c>
      <c r="S44" s="25">
        <v>2</v>
      </c>
      <c r="T44" s="62">
        <f t="shared" si="2"/>
        <v>0.11</v>
      </c>
      <c r="U44" s="5" t="s">
        <v>124</v>
      </c>
      <c r="V44" s="11" t="s">
        <v>156</v>
      </c>
      <c r="W44" s="2"/>
      <c r="X44" s="1"/>
      <c r="Y44" s="1"/>
      <c r="Z44" s="1"/>
      <c r="AA44" s="1"/>
      <c r="AB44" s="1"/>
    </row>
    <row r="45" spans="1:28" ht="18" customHeight="1" x14ac:dyDescent="0.25">
      <c r="A45" s="4">
        <f t="shared" si="1"/>
        <v>33</v>
      </c>
      <c r="B45" s="43">
        <v>43808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 t="s">
        <v>59</v>
      </c>
      <c r="O45" s="66">
        <v>0</v>
      </c>
      <c r="P45" s="17" t="s">
        <v>158</v>
      </c>
      <c r="Q45" s="62">
        <v>0.12</v>
      </c>
      <c r="R45" s="24" t="s">
        <v>32</v>
      </c>
      <c r="S45" s="25">
        <v>2</v>
      </c>
      <c r="T45" s="62">
        <f t="shared" si="2"/>
        <v>0.24</v>
      </c>
      <c r="U45" s="5" t="s">
        <v>160</v>
      </c>
      <c r="V45" s="11" t="s">
        <v>161</v>
      </c>
      <c r="W45" s="2"/>
      <c r="X45" s="1"/>
      <c r="Y45" s="1"/>
      <c r="Z45" s="1"/>
      <c r="AA45" s="1"/>
      <c r="AB45" s="1"/>
    </row>
    <row r="46" spans="1:28" ht="19.5" customHeight="1" x14ac:dyDescent="0.25">
      <c r="A46" s="4">
        <f t="shared" si="1"/>
        <v>34</v>
      </c>
      <c r="B46" s="43">
        <v>43808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5" t="s">
        <v>59</v>
      </c>
      <c r="O46" s="66">
        <v>0</v>
      </c>
      <c r="P46" s="17" t="s">
        <v>159</v>
      </c>
      <c r="Q46" s="62">
        <v>3.5000000000000003E-2</v>
      </c>
      <c r="R46" s="24" t="s">
        <v>32</v>
      </c>
      <c r="S46" s="25">
        <v>2</v>
      </c>
      <c r="T46" s="62">
        <f t="shared" si="2"/>
        <v>7.0000000000000007E-2</v>
      </c>
      <c r="U46" s="5" t="s">
        <v>160</v>
      </c>
      <c r="V46" s="11" t="s">
        <v>161</v>
      </c>
      <c r="W46" s="2"/>
      <c r="X46" s="1"/>
      <c r="Y46" s="1"/>
      <c r="Z46" s="1"/>
      <c r="AA46" s="1"/>
      <c r="AB46" s="1"/>
    </row>
    <row r="47" spans="1:28" x14ac:dyDescent="0.25">
      <c r="A47" s="4">
        <f t="shared" si="1"/>
        <v>35</v>
      </c>
      <c r="B47" s="43">
        <v>43808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5" t="s">
        <v>59</v>
      </c>
      <c r="O47" s="66">
        <v>0</v>
      </c>
      <c r="P47" s="17" t="s">
        <v>162</v>
      </c>
      <c r="Q47" s="62">
        <v>2.9510000000000002E-2</v>
      </c>
      <c r="R47" s="24" t="s">
        <v>32</v>
      </c>
      <c r="S47" s="25">
        <v>51</v>
      </c>
      <c r="T47" s="62">
        <f t="shared" si="2"/>
        <v>1.5050100000000002</v>
      </c>
      <c r="U47" s="11" t="s">
        <v>85</v>
      </c>
      <c r="V47" s="11" t="s">
        <v>163</v>
      </c>
      <c r="W47" s="2"/>
      <c r="X47" s="1"/>
      <c r="Y47" s="1"/>
      <c r="Z47" s="1"/>
      <c r="AA47" s="1"/>
      <c r="AB47" s="1"/>
    </row>
    <row r="48" spans="1:28" x14ac:dyDescent="0.25">
      <c r="A48" s="4">
        <f t="shared" si="1"/>
        <v>36</v>
      </c>
      <c r="B48" s="49">
        <v>43816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5" t="s">
        <v>59</v>
      </c>
      <c r="O48" s="66">
        <v>0</v>
      </c>
      <c r="P48" s="17" t="s">
        <v>162</v>
      </c>
      <c r="Q48" s="62">
        <v>3.2000000000000001E-2</v>
      </c>
      <c r="R48" s="24" t="s">
        <v>32</v>
      </c>
      <c r="S48" s="25">
        <v>13</v>
      </c>
      <c r="T48" s="62">
        <f t="shared" si="2"/>
        <v>0.41600000000000004</v>
      </c>
      <c r="U48" s="11" t="s">
        <v>85</v>
      </c>
      <c r="V48" s="11" t="s">
        <v>164</v>
      </c>
    </row>
    <row r="49" spans="1:22" ht="14.25" customHeight="1" x14ac:dyDescent="0.25">
      <c r="A49" s="4">
        <f t="shared" si="1"/>
        <v>37</v>
      </c>
      <c r="B49" s="49">
        <v>43818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5" t="s">
        <v>59</v>
      </c>
      <c r="O49" s="66">
        <v>0</v>
      </c>
      <c r="P49" s="17" t="s">
        <v>162</v>
      </c>
      <c r="Q49" s="62">
        <v>3.175E-2</v>
      </c>
      <c r="R49" s="24" t="s">
        <v>32</v>
      </c>
      <c r="S49" s="25">
        <v>25</v>
      </c>
      <c r="T49" s="62">
        <f t="shared" si="2"/>
        <v>0.79374999999999996</v>
      </c>
      <c r="U49" s="11" t="s">
        <v>85</v>
      </c>
      <c r="V49" s="11" t="s">
        <v>165</v>
      </c>
    </row>
    <row r="50" spans="1:22" ht="16.5" customHeight="1" x14ac:dyDescent="0.25">
      <c r="A50" s="4">
        <f t="shared" si="1"/>
        <v>38</v>
      </c>
      <c r="B50" s="49">
        <v>43817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5" t="s">
        <v>59</v>
      </c>
      <c r="O50" s="66">
        <v>0</v>
      </c>
      <c r="P50" s="17" t="s">
        <v>162</v>
      </c>
      <c r="Q50" s="62">
        <v>3.1130000000000001E-2</v>
      </c>
      <c r="R50" s="24" t="s">
        <v>32</v>
      </c>
      <c r="S50" s="25">
        <v>34</v>
      </c>
      <c r="T50" s="62">
        <f t="shared" si="2"/>
        <v>1.0584200000000001</v>
      </c>
      <c r="U50" s="11" t="s">
        <v>85</v>
      </c>
      <c r="V50" s="11" t="s">
        <v>166</v>
      </c>
    </row>
    <row r="51" spans="1:22" x14ac:dyDescent="0.25">
      <c r="A51" s="4">
        <f t="shared" si="1"/>
        <v>39</v>
      </c>
      <c r="B51" s="49">
        <v>43816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5" t="s">
        <v>59</v>
      </c>
      <c r="O51" s="66">
        <v>0</v>
      </c>
      <c r="P51" s="17" t="s">
        <v>168</v>
      </c>
      <c r="Q51" s="62">
        <v>4.1000000000000002E-2</v>
      </c>
      <c r="R51" s="24" t="s">
        <v>32</v>
      </c>
      <c r="S51" s="25">
        <v>5</v>
      </c>
      <c r="T51" s="62">
        <f t="shared" si="2"/>
        <v>0.20500000000000002</v>
      </c>
      <c r="U51" s="11" t="s">
        <v>85</v>
      </c>
      <c r="V51" s="11" t="s">
        <v>167</v>
      </c>
    </row>
    <row r="52" spans="1:22" x14ac:dyDescent="0.25">
      <c r="A52" s="4">
        <f t="shared" si="1"/>
        <v>40</v>
      </c>
      <c r="B52" s="49">
        <v>43810</v>
      </c>
      <c r="C52" s="44">
        <v>0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5" t="s">
        <v>59</v>
      </c>
      <c r="O52" s="66">
        <v>0</v>
      </c>
      <c r="P52" s="17" t="s">
        <v>169</v>
      </c>
      <c r="Q52" s="62">
        <v>2.5</v>
      </c>
      <c r="R52" s="24" t="s">
        <v>32</v>
      </c>
      <c r="S52" s="25">
        <v>1</v>
      </c>
      <c r="T52" s="62">
        <f t="shared" si="2"/>
        <v>2.5</v>
      </c>
      <c r="U52" s="11" t="s">
        <v>170</v>
      </c>
      <c r="V52" s="11" t="s">
        <v>171</v>
      </c>
    </row>
    <row r="53" spans="1:22" x14ac:dyDescent="0.25">
      <c r="A53" s="4">
        <f t="shared" si="1"/>
        <v>41</v>
      </c>
      <c r="B53" s="49">
        <v>43810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5" t="s">
        <v>59</v>
      </c>
      <c r="O53" s="66">
        <v>0</v>
      </c>
      <c r="P53" s="17" t="s">
        <v>172</v>
      </c>
      <c r="Q53" s="62">
        <v>1.5</v>
      </c>
      <c r="R53" s="24" t="s">
        <v>173</v>
      </c>
      <c r="S53" s="25">
        <v>6.5</v>
      </c>
      <c r="T53" s="62">
        <f t="shared" si="2"/>
        <v>9.75</v>
      </c>
      <c r="U53" s="11" t="s">
        <v>174</v>
      </c>
      <c r="V53" s="11" t="s">
        <v>175</v>
      </c>
    </row>
    <row r="54" spans="1:22" x14ac:dyDescent="0.25">
      <c r="A54" s="4">
        <f t="shared" si="1"/>
        <v>42</v>
      </c>
      <c r="B54" s="49">
        <v>43826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5" t="s">
        <v>59</v>
      </c>
      <c r="O54" s="66">
        <v>0</v>
      </c>
      <c r="P54" s="17" t="s">
        <v>172</v>
      </c>
      <c r="Q54" s="62">
        <v>1.5</v>
      </c>
      <c r="R54" s="24" t="s">
        <v>173</v>
      </c>
      <c r="S54" s="25">
        <v>1</v>
      </c>
      <c r="T54" s="62">
        <f t="shared" ref="T54" si="4">Q54*S54</f>
        <v>1.5</v>
      </c>
      <c r="U54" s="11" t="s">
        <v>174</v>
      </c>
      <c r="V54" s="11" t="s">
        <v>492</v>
      </c>
    </row>
    <row r="55" spans="1:22" x14ac:dyDescent="0.25">
      <c r="A55" s="4">
        <f t="shared" si="1"/>
        <v>43</v>
      </c>
      <c r="B55" s="49">
        <v>43810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5" t="s">
        <v>59</v>
      </c>
      <c r="O55" s="66">
        <v>0</v>
      </c>
      <c r="P55" s="17" t="s">
        <v>176</v>
      </c>
      <c r="Q55" s="62">
        <v>16.89</v>
      </c>
      <c r="R55" s="24" t="s">
        <v>32</v>
      </c>
      <c r="S55" s="25">
        <v>1</v>
      </c>
      <c r="T55" s="62">
        <f t="shared" si="2"/>
        <v>16.89</v>
      </c>
      <c r="U55" s="5" t="s">
        <v>177</v>
      </c>
      <c r="V55" s="11" t="s">
        <v>125</v>
      </c>
    </row>
    <row r="56" spans="1:22" x14ac:dyDescent="0.25">
      <c r="A56" s="4">
        <f t="shared" si="1"/>
        <v>44</v>
      </c>
      <c r="B56" s="49">
        <v>43802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5" t="s">
        <v>59</v>
      </c>
      <c r="O56" s="66">
        <v>0</v>
      </c>
      <c r="P56" s="17" t="s">
        <v>178</v>
      </c>
      <c r="Q56" s="62">
        <v>0.02</v>
      </c>
      <c r="R56" s="24" t="s">
        <v>32</v>
      </c>
      <c r="S56" s="25">
        <v>96</v>
      </c>
      <c r="T56" s="62">
        <f t="shared" si="2"/>
        <v>1.92</v>
      </c>
      <c r="U56" s="11" t="s">
        <v>179</v>
      </c>
      <c r="V56" s="11" t="s">
        <v>113</v>
      </c>
    </row>
    <row r="57" spans="1:22" ht="30" x14ac:dyDescent="0.25">
      <c r="A57" s="4">
        <f t="shared" si="1"/>
        <v>45</v>
      </c>
      <c r="B57" s="49">
        <v>43802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5" t="s">
        <v>59</v>
      </c>
      <c r="O57" s="66">
        <v>0</v>
      </c>
      <c r="P57" s="17" t="s">
        <v>180</v>
      </c>
      <c r="Q57" s="62">
        <v>6.5</v>
      </c>
      <c r="R57" s="24" t="s">
        <v>32</v>
      </c>
      <c r="S57" s="25">
        <v>1</v>
      </c>
      <c r="T57" s="62">
        <f t="shared" si="2"/>
        <v>6.5</v>
      </c>
      <c r="U57" s="11" t="s">
        <v>179</v>
      </c>
      <c r="V57" s="11" t="s">
        <v>113</v>
      </c>
    </row>
    <row r="58" spans="1:22" x14ac:dyDescent="0.25">
      <c r="A58" s="4">
        <f t="shared" si="1"/>
        <v>46</v>
      </c>
      <c r="B58" s="49">
        <v>43809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5" t="s">
        <v>59</v>
      </c>
      <c r="O58" s="66">
        <v>0</v>
      </c>
      <c r="P58" s="17" t="s">
        <v>181</v>
      </c>
      <c r="Q58" s="62">
        <v>0.2</v>
      </c>
      <c r="R58" s="24" t="s">
        <v>32</v>
      </c>
      <c r="S58" s="25">
        <v>1</v>
      </c>
      <c r="T58" s="62">
        <f t="shared" si="2"/>
        <v>0.2</v>
      </c>
      <c r="U58" s="11" t="s">
        <v>182</v>
      </c>
      <c r="V58" s="11" t="s">
        <v>183</v>
      </c>
    </row>
    <row r="59" spans="1:22" ht="18.75" customHeight="1" x14ac:dyDescent="0.25">
      <c r="A59" s="4">
        <f t="shared" si="1"/>
        <v>47</v>
      </c>
      <c r="B59" s="49">
        <v>43809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5" t="s">
        <v>59</v>
      </c>
      <c r="O59" s="66">
        <v>0</v>
      </c>
      <c r="P59" s="17" t="s">
        <v>184</v>
      </c>
      <c r="Q59" s="62">
        <v>0.05</v>
      </c>
      <c r="R59" s="24" t="s">
        <v>129</v>
      </c>
      <c r="S59" s="25">
        <v>10</v>
      </c>
      <c r="T59" s="62">
        <f t="shared" si="2"/>
        <v>0.5</v>
      </c>
      <c r="U59" s="11" t="s">
        <v>185</v>
      </c>
      <c r="V59" s="11" t="s">
        <v>183</v>
      </c>
    </row>
    <row r="60" spans="1:22" x14ac:dyDescent="0.25">
      <c r="A60" s="4">
        <f t="shared" si="1"/>
        <v>48</v>
      </c>
      <c r="B60" s="61">
        <v>43810</v>
      </c>
      <c r="C60" s="64">
        <v>0</v>
      </c>
      <c r="D60" s="64">
        <v>0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4">
        <v>0</v>
      </c>
      <c r="M60" s="64">
        <v>0</v>
      </c>
      <c r="N60" s="65" t="s">
        <v>59</v>
      </c>
      <c r="O60" s="67">
        <v>0</v>
      </c>
      <c r="P60" s="17" t="s">
        <v>186</v>
      </c>
      <c r="Q60" s="62">
        <v>1.04</v>
      </c>
      <c r="R60" s="24" t="s">
        <v>32</v>
      </c>
      <c r="S60" s="25">
        <v>2</v>
      </c>
      <c r="T60" s="62">
        <f t="shared" si="2"/>
        <v>2.08</v>
      </c>
      <c r="U60" s="5" t="s">
        <v>108</v>
      </c>
      <c r="V60" s="11" t="s">
        <v>188</v>
      </c>
    </row>
    <row r="61" spans="1:22" x14ac:dyDescent="0.25">
      <c r="A61" s="4">
        <f t="shared" si="1"/>
        <v>49</v>
      </c>
      <c r="B61" s="61">
        <v>43810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5" t="s">
        <v>59</v>
      </c>
      <c r="O61" s="67">
        <v>0</v>
      </c>
      <c r="P61" s="17" t="s">
        <v>187</v>
      </c>
      <c r="Q61" s="62">
        <v>0.14499999999999999</v>
      </c>
      <c r="R61" s="24" t="s">
        <v>32</v>
      </c>
      <c r="S61" s="25">
        <v>2</v>
      </c>
      <c r="T61" s="62">
        <f t="shared" si="2"/>
        <v>0.28999999999999998</v>
      </c>
      <c r="U61" s="5" t="s">
        <v>108</v>
      </c>
      <c r="V61" s="11" t="s">
        <v>188</v>
      </c>
    </row>
    <row r="62" spans="1:22" x14ac:dyDescent="0.25">
      <c r="A62" s="4">
        <f t="shared" si="1"/>
        <v>50</v>
      </c>
      <c r="B62" s="61">
        <v>43810</v>
      </c>
      <c r="C62" s="64">
        <v>0</v>
      </c>
      <c r="D62" s="64">
        <v>0</v>
      </c>
      <c r="E62" s="64">
        <v>0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4">
        <v>0</v>
      </c>
      <c r="M62" s="64">
        <v>0</v>
      </c>
      <c r="N62" s="65" t="s">
        <v>59</v>
      </c>
      <c r="O62" s="67">
        <v>0</v>
      </c>
      <c r="P62" s="17" t="s">
        <v>190</v>
      </c>
      <c r="Q62" s="62">
        <v>1.73</v>
      </c>
      <c r="R62" s="24" t="s">
        <v>32</v>
      </c>
      <c r="S62" s="25">
        <v>1</v>
      </c>
      <c r="T62" s="62">
        <f t="shared" si="2"/>
        <v>1.73</v>
      </c>
      <c r="U62" s="5" t="s">
        <v>108</v>
      </c>
      <c r="V62" s="11" t="s">
        <v>189</v>
      </c>
    </row>
    <row r="63" spans="1:22" x14ac:dyDescent="0.25">
      <c r="A63" s="4">
        <f t="shared" si="1"/>
        <v>51</v>
      </c>
      <c r="B63" s="61">
        <v>43810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5" t="s">
        <v>59</v>
      </c>
      <c r="O63" s="66">
        <v>0</v>
      </c>
      <c r="P63" s="17" t="s">
        <v>191</v>
      </c>
      <c r="Q63" s="62">
        <v>2.25</v>
      </c>
      <c r="R63" s="24" t="s">
        <v>32</v>
      </c>
      <c r="S63" s="25">
        <v>2</v>
      </c>
      <c r="T63" s="62">
        <f t="shared" si="2"/>
        <v>4.5</v>
      </c>
      <c r="U63" s="5" t="s">
        <v>108</v>
      </c>
      <c r="V63" s="11" t="s">
        <v>189</v>
      </c>
    </row>
    <row r="64" spans="1:22" x14ac:dyDescent="0.25">
      <c r="A64" s="4">
        <f t="shared" si="1"/>
        <v>52</v>
      </c>
      <c r="B64" s="61">
        <v>43810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5" t="s">
        <v>59</v>
      </c>
      <c r="O64" s="66">
        <v>0</v>
      </c>
      <c r="P64" s="17" t="s">
        <v>192</v>
      </c>
      <c r="Q64" s="62">
        <v>0.5</v>
      </c>
      <c r="R64" s="24" t="s">
        <v>32</v>
      </c>
      <c r="S64" s="25">
        <v>1</v>
      </c>
      <c r="T64" s="23">
        <f t="shared" si="2"/>
        <v>0.5</v>
      </c>
      <c r="U64" s="5" t="s">
        <v>108</v>
      </c>
      <c r="V64" s="11" t="s">
        <v>189</v>
      </c>
    </row>
    <row r="65" spans="1:22" x14ac:dyDescent="0.25">
      <c r="A65" s="4">
        <f t="shared" si="1"/>
        <v>53</v>
      </c>
      <c r="B65" s="49">
        <v>43812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5" t="s">
        <v>59</v>
      </c>
      <c r="O65" s="66">
        <v>0</v>
      </c>
      <c r="P65" s="17" t="s">
        <v>193</v>
      </c>
      <c r="Q65" s="62">
        <v>0.6</v>
      </c>
      <c r="R65" s="37" t="s">
        <v>173</v>
      </c>
      <c r="S65" s="25">
        <v>8</v>
      </c>
      <c r="T65" s="23">
        <f t="shared" si="2"/>
        <v>4.8</v>
      </c>
      <c r="U65" s="5" t="s">
        <v>174</v>
      </c>
      <c r="V65" s="11" t="s">
        <v>194</v>
      </c>
    </row>
    <row r="66" spans="1:22" x14ac:dyDescent="0.25">
      <c r="A66" s="4">
        <f t="shared" si="1"/>
        <v>54</v>
      </c>
      <c r="B66" s="49">
        <v>43812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5" t="s">
        <v>59</v>
      </c>
      <c r="O66" s="66">
        <v>0</v>
      </c>
      <c r="P66" s="17" t="s">
        <v>195</v>
      </c>
      <c r="Q66" s="62">
        <v>0.3</v>
      </c>
      <c r="R66" s="37" t="s">
        <v>34</v>
      </c>
      <c r="S66" s="25">
        <v>5</v>
      </c>
      <c r="T66" s="23">
        <f t="shared" si="2"/>
        <v>1.5</v>
      </c>
      <c r="U66" s="5" t="s">
        <v>108</v>
      </c>
      <c r="V66" s="11" t="s">
        <v>200</v>
      </c>
    </row>
    <row r="67" spans="1:22" x14ac:dyDescent="0.25">
      <c r="A67" s="4">
        <f t="shared" si="1"/>
        <v>55</v>
      </c>
      <c r="B67" s="49">
        <v>43811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5" t="s">
        <v>59</v>
      </c>
      <c r="O67" s="66">
        <v>0</v>
      </c>
      <c r="P67" s="17" t="s">
        <v>196</v>
      </c>
      <c r="Q67" s="62">
        <v>1.8599999999999998E-2</v>
      </c>
      <c r="R67" s="37" t="s">
        <v>32</v>
      </c>
      <c r="S67" s="25">
        <v>15</v>
      </c>
      <c r="T67" s="23">
        <f t="shared" si="2"/>
        <v>0.27899999999999997</v>
      </c>
      <c r="U67" s="5" t="s">
        <v>108</v>
      </c>
      <c r="V67" s="11" t="s">
        <v>199</v>
      </c>
    </row>
    <row r="68" spans="1:22" x14ac:dyDescent="0.25">
      <c r="A68" s="4">
        <f t="shared" si="1"/>
        <v>56</v>
      </c>
      <c r="B68" s="49">
        <v>43811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5" t="s">
        <v>59</v>
      </c>
      <c r="O68" s="66">
        <v>0</v>
      </c>
      <c r="P68" s="17" t="s">
        <v>197</v>
      </c>
      <c r="Q68" s="62">
        <v>3.5000000000000001E-3</v>
      </c>
      <c r="R68" s="37" t="s">
        <v>32</v>
      </c>
      <c r="S68" s="25">
        <v>10</v>
      </c>
      <c r="T68" s="23">
        <f t="shared" si="2"/>
        <v>3.5000000000000003E-2</v>
      </c>
      <c r="U68" s="5" t="s">
        <v>108</v>
      </c>
      <c r="V68" s="11" t="s">
        <v>199</v>
      </c>
    </row>
    <row r="69" spans="1:22" ht="18.75" customHeight="1" x14ac:dyDescent="0.25">
      <c r="A69" s="4">
        <f t="shared" si="1"/>
        <v>57</v>
      </c>
      <c r="B69" s="49">
        <v>43811</v>
      </c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5" t="s">
        <v>59</v>
      </c>
      <c r="O69" s="66">
        <v>0</v>
      </c>
      <c r="P69" s="17" t="s">
        <v>198</v>
      </c>
      <c r="Q69" s="62">
        <v>0.01</v>
      </c>
      <c r="R69" s="37" t="s">
        <v>32</v>
      </c>
      <c r="S69" s="25">
        <v>20</v>
      </c>
      <c r="T69" s="23">
        <f t="shared" si="2"/>
        <v>0.2</v>
      </c>
      <c r="U69" s="5" t="s">
        <v>108</v>
      </c>
      <c r="V69" s="11" t="s">
        <v>199</v>
      </c>
    </row>
    <row r="70" spans="1:22" x14ac:dyDescent="0.25">
      <c r="A70" s="4">
        <f t="shared" si="1"/>
        <v>58</v>
      </c>
      <c r="B70" s="49">
        <v>43811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5" t="s">
        <v>59</v>
      </c>
      <c r="O70" s="66">
        <v>0</v>
      </c>
      <c r="P70" s="17" t="s">
        <v>201</v>
      </c>
      <c r="Q70" s="62">
        <v>0.186</v>
      </c>
      <c r="R70" s="37" t="s">
        <v>34</v>
      </c>
      <c r="S70" s="25">
        <v>10</v>
      </c>
      <c r="T70" s="23">
        <f t="shared" si="2"/>
        <v>1.8599999999999999</v>
      </c>
      <c r="U70" s="5" t="s">
        <v>108</v>
      </c>
      <c r="V70" s="11" t="s">
        <v>202</v>
      </c>
    </row>
    <row r="71" spans="1:22" x14ac:dyDescent="0.25">
      <c r="A71" s="4">
        <f t="shared" si="1"/>
        <v>59</v>
      </c>
      <c r="B71" s="49">
        <v>43812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5" t="s">
        <v>59</v>
      </c>
      <c r="O71" s="66">
        <v>0</v>
      </c>
      <c r="P71" s="17" t="s">
        <v>203</v>
      </c>
      <c r="Q71" s="62">
        <v>7.4999999999999997E-2</v>
      </c>
      <c r="R71" s="37" t="s">
        <v>32</v>
      </c>
      <c r="S71" s="25">
        <v>2</v>
      </c>
      <c r="T71" s="23">
        <f t="shared" si="2"/>
        <v>0.15</v>
      </c>
      <c r="U71" s="5" t="s">
        <v>204</v>
      </c>
      <c r="V71" s="11" t="s">
        <v>205</v>
      </c>
    </row>
    <row r="72" spans="1:22" x14ac:dyDescent="0.25">
      <c r="A72" s="4">
        <f t="shared" si="1"/>
        <v>60</v>
      </c>
      <c r="B72" s="49">
        <v>43811</v>
      </c>
      <c r="C72" s="44">
        <v>0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5" t="s">
        <v>59</v>
      </c>
      <c r="O72" s="66">
        <v>0</v>
      </c>
      <c r="P72" s="17" t="s">
        <v>206</v>
      </c>
      <c r="Q72" s="62">
        <v>8.5999999999999993E-2</v>
      </c>
      <c r="R72" s="37" t="s">
        <v>32</v>
      </c>
      <c r="S72" s="25">
        <v>10</v>
      </c>
      <c r="T72" s="23">
        <f t="shared" si="2"/>
        <v>0.85999999999999988</v>
      </c>
      <c r="U72" s="5" t="s">
        <v>108</v>
      </c>
      <c r="V72" s="11" t="s">
        <v>207</v>
      </c>
    </row>
    <row r="73" spans="1:22" x14ac:dyDescent="0.25">
      <c r="A73" s="4">
        <f t="shared" si="1"/>
        <v>61</v>
      </c>
      <c r="B73" s="49">
        <v>43812</v>
      </c>
      <c r="C73" s="44">
        <v>0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5" t="s">
        <v>59</v>
      </c>
      <c r="O73" s="66">
        <v>0</v>
      </c>
      <c r="P73" s="17" t="s">
        <v>172</v>
      </c>
      <c r="Q73" s="62">
        <v>1.5</v>
      </c>
      <c r="R73" s="37" t="s">
        <v>173</v>
      </c>
      <c r="S73" s="69">
        <v>1.5</v>
      </c>
      <c r="T73" s="23">
        <f t="shared" si="2"/>
        <v>2.25</v>
      </c>
      <c r="U73" s="11" t="s">
        <v>174</v>
      </c>
      <c r="V73" s="11" t="s">
        <v>209</v>
      </c>
    </row>
    <row r="74" spans="1:22" x14ac:dyDescent="0.25">
      <c r="A74" s="4">
        <f t="shared" si="1"/>
        <v>62</v>
      </c>
      <c r="B74" s="49">
        <v>43812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5" t="s">
        <v>59</v>
      </c>
      <c r="O74" s="66">
        <v>0</v>
      </c>
      <c r="P74" s="17" t="s">
        <v>172</v>
      </c>
      <c r="Q74" s="62">
        <v>1.5</v>
      </c>
      <c r="R74" s="37" t="s">
        <v>173</v>
      </c>
      <c r="S74" s="25">
        <v>2</v>
      </c>
      <c r="T74" s="23">
        <f t="shared" ref="T74" si="5">Q74*S74</f>
        <v>3</v>
      </c>
      <c r="U74" s="11" t="s">
        <v>174</v>
      </c>
      <c r="V74" s="11" t="s">
        <v>208</v>
      </c>
    </row>
    <row r="75" spans="1:22" x14ac:dyDescent="0.25">
      <c r="A75" s="4">
        <f t="shared" si="1"/>
        <v>63</v>
      </c>
      <c r="B75" s="49">
        <v>43812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5" t="s">
        <v>59</v>
      </c>
      <c r="O75" s="66">
        <v>0</v>
      </c>
      <c r="P75" s="17" t="s">
        <v>172</v>
      </c>
      <c r="Q75" s="62">
        <v>1.5</v>
      </c>
      <c r="R75" s="24" t="s">
        <v>173</v>
      </c>
      <c r="S75" s="25">
        <v>3</v>
      </c>
      <c r="T75" s="23">
        <f t="shared" si="2"/>
        <v>4.5</v>
      </c>
      <c r="U75" s="11" t="s">
        <v>174</v>
      </c>
      <c r="V75" s="11" t="s">
        <v>210</v>
      </c>
    </row>
    <row r="76" spans="1:22" x14ac:dyDescent="0.25">
      <c r="A76" s="4">
        <f t="shared" si="1"/>
        <v>64</v>
      </c>
      <c r="B76" s="49">
        <v>43812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5" t="s">
        <v>59</v>
      </c>
      <c r="O76" s="66">
        <v>0</v>
      </c>
      <c r="P76" s="17" t="s">
        <v>213</v>
      </c>
      <c r="Q76" s="62">
        <v>8.8999999999999996E-2</v>
      </c>
      <c r="R76" s="24" t="s">
        <v>32</v>
      </c>
      <c r="S76" s="25">
        <v>1</v>
      </c>
      <c r="T76" s="23">
        <f t="shared" si="2"/>
        <v>8.8999999999999996E-2</v>
      </c>
      <c r="U76" s="11" t="s">
        <v>212</v>
      </c>
      <c r="V76" s="11" t="s">
        <v>211</v>
      </c>
    </row>
    <row r="77" spans="1:22" x14ac:dyDescent="0.25">
      <c r="A77" s="4">
        <f t="shared" si="1"/>
        <v>65</v>
      </c>
      <c r="B77" s="50" t="s">
        <v>214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5" t="s">
        <v>59</v>
      </c>
      <c r="O77" s="66">
        <v>0</v>
      </c>
      <c r="P77" s="17" t="s">
        <v>215</v>
      </c>
      <c r="Q77" s="62">
        <v>0.8</v>
      </c>
      <c r="R77" s="24" t="s">
        <v>216</v>
      </c>
      <c r="S77" s="25">
        <v>1</v>
      </c>
      <c r="T77" s="23">
        <f t="shared" ref="T77" si="6">Q77*S77</f>
        <v>0.8</v>
      </c>
      <c r="U77" s="5" t="s">
        <v>217</v>
      </c>
      <c r="V77" s="11" t="s">
        <v>218</v>
      </c>
    </row>
    <row r="78" spans="1:22" x14ac:dyDescent="0.25">
      <c r="A78" s="4">
        <f t="shared" si="1"/>
        <v>66</v>
      </c>
      <c r="B78" s="50" t="s">
        <v>219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5" t="s">
        <v>59</v>
      </c>
      <c r="O78" s="66">
        <v>0</v>
      </c>
      <c r="P78" s="17" t="s">
        <v>220</v>
      </c>
      <c r="Q78" s="62">
        <v>4.3499999999999996</v>
      </c>
      <c r="R78" s="24" t="s">
        <v>216</v>
      </c>
      <c r="S78" s="25">
        <v>1</v>
      </c>
      <c r="T78" s="23">
        <f t="shared" si="2"/>
        <v>4.3499999999999996</v>
      </c>
      <c r="U78" s="11" t="s">
        <v>130</v>
      </c>
      <c r="V78" s="11" t="s">
        <v>221</v>
      </c>
    </row>
    <row r="79" spans="1:22" x14ac:dyDescent="0.25">
      <c r="A79" s="4">
        <f t="shared" si="1"/>
        <v>67</v>
      </c>
      <c r="B79" s="50" t="s">
        <v>222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5" t="s">
        <v>59</v>
      </c>
      <c r="O79" s="66">
        <v>0</v>
      </c>
      <c r="P79" s="17" t="s">
        <v>223</v>
      </c>
      <c r="Q79" s="62">
        <v>0.10667</v>
      </c>
      <c r="R79" s="24" t="s">
        <v>34</v>
      </c>
      <c r="S79" s="25">
        <v>3</v>
      </c>
      <c r="T79" s="23">
        <v>0.32</v>
      </c>
      <c r="U79" s="11" t="s">
        <v>130</v>
      </c>
      <c r="V79" s="11" t="s">
        <v>226</v>
      </c>
    </row>
    <row r="80" spans="1:22" x14ac:dyDescent="0.25">
      <c r="A80" s="4">
        <f t="shared" ref="A80:A143" si="7">1+A79</f>
        <v>68</v>
      </c>
      <c r="B80" s="50" t="s">
        <v>222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5" t="s">
        <v>59</v>
      </c>
      <c r="O80" s="66">
        <v>0</v>
      </c>
      <c r="P80" s="17" t="s">
        <v>224</v>
      </c>
      <c r="Q80" s="62">
        <v>0.18</v>
      </c>
      <c r="R80" s="24" t="s">
        <v>32</v>
      </c>
      <c r="S80" s="25">
        <v>1</v>
      </c>
      <c r="T80" s="23">
        <f t="shared" si="2"/>
        <v>0.18</v>
      </c>
      <c r="U80" s="11" t="s">
        <v>130</v>
      </c>
      <c r="V80" s="11" t="s">
        <v>226</v>
      </c>
    </row>
    <row r="81" spans="1:22" x14ac:dyDescent="0.25">
      <c r="A81" s="4">
        <f t="shared" si="7"/>
        <v>69</v>
      </c>
      <c r="B81" s="50" t="s">
        <v>222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5" t="s">
        <v>59</v>
      </c>
      <c r="O81" s="66">
        <v>0</v>
      </c>
      <c r="P81" s="17" t="s">
        <v>225</v>
      </c>
      <c r="Q81" s="62">
        <v>0.06</v>
      </c>
      <c r="R81" s="24" t="s">
        <v>32</v>
      </c>
      <c r="S81" s="25">
        <v>1</v>
      </c>
      <c r="T81" s="23">
        <f t="shared" ref="T81" si="8">Q81*S81</f>
        <v>0.06</v>
      </c>
      <c r="U81" s="11" t="s">
        <v>130</v>
      </c>
      <c r="V81" s="11" t="s">
        <v>226</v>
      </c>
    </row>
    <row r="82" spans="1:22" x14ac:dyDescent="0.25">
      <c r="A82" s="4">
        <f t="shared" si="7"/>
        <v>70</v>
      </c>
      <c r="B82" s="50" t="s">
        <v>219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5" t="s">
        <v>59</v>
      </c>
      <c r="O82" s="66">
        <v>0</v>
      </c>
      <c r="P82" s="17" t="s">
        <v>227</v>
      </c>
      <c r="Q82" s="62">
        <v>0.44400000000000001</v>
      </c>
      <c r="R82" s="24" t="s">
        <v>32</v>
      </c>
      <c r="S82" s="25">
        <v>3</v>
      </c>
      <c r="T82" s="23">
        <f t="shared" ref="T82" si="9">Q82*S82</f>
        <v>1.3320000000000001</v>
      </c>
      <c r="U82" s="11" t="s">
        <v>230</v>
      </c>
      <c r="V82" s="11" t="s">
        <v>231</v>
      </c>
    </row>
    <row r="83" spans="1:22" ht="18" customHeight="1" x14ac:dyDescent="0.25">
      <c r="A83" s="4">
        <f t="shared" si="7"/>
        <v>71</v>
      </c>
      <c r="B83" s="50" t="s">
        <v>219</v>
      </c>
      <c r="C83" s="44">
        <v>0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5" t="s">
        <v>59</v>
      </c>
      <c r="O83" s="66">
        <v>0</v>
      </c>
      <c r="P83" s="17" t="s">
        <v>228</v>
      </c>
      <c r="Q83" s="62">
        <v>0.56100000000000005</v>
      </c>
      <c r="R83" s="24" t="s">
        <v>32</v>
      </c>
      <c r="S83" s="25">
        <v>1</v>
      </c>
      <c r="T83" s="23">
        <f t="shared" ref="T83" si="10">Q83*S83</f>
        <v>0.56100000000000005</v>
      </c>
      <c r="U83" s="11" t="s">
        <v>230</v>
      </c>
      <c r="V83" s="11" t="s">
        <v>231</v>
      </c>
    </row>
    <row r="84" spans="1:22" x14ac:dyDescent="0.25">
      <c r="A84" s="4">
        <f t="shared" si="7"/>
        <v>72</v>
      </c>
      <c r="B84" s="50" t="s">
        <v>219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5" t="s">
        <v>59</v>
      </c>
      <c r="O84" s="66">
        <v>0</v>
      </c>
      <c r="P84" s="17" t="s">
        <v>229</v>
      </c>
      <c r="Q84" s="62">
        <v>0.184</v>
      </c>
      <c r="R84" s="24" t="s">
        <v>32</v>
      </c>
      <c r="S84" s="25">
        <v>1</v>
      </c>
      <c r="T84" s="23">
        <f t="shared" ref="T84:T127" si="11">Q84*S84</f>
        <v>0.184</v>
      </c>
      <c r="U84" s="11" t="s">
        <v>230</v>
      </c>
      <c r="V84" s="11" t="s">
        <v>231</v>
      </c>
    </row>
    <row r="85" spans="1:22" x14ac:dyDescent="0.25">
      <c r="A85" s="4">
        <f t="shared" si="7"/>
        <v>73</v>
      </c>
      <c r="B85" s="50" t="s">
        <v>219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5" t="s">
        <v>59</v>
      </c>
      <c r="O85" s="66">
        <v>0</v>
      </c>
      <c r="P85" s="17" t="s">
        <v>232</v>
      </c>
      <c r="Q85" s="62">
        <v>0.309</v>
      </c>
      <c r="R85" s="24" t="s">
        <v>129</v>
      </c>
      <c r="S85" s="25">
        <v>3</v>
      </c>
      <c r="T85" s="23">
        <f t="shared" si="11"/>
        <v>0.92700000000000005</v>
      </c>
      <c r="U85" s="11" t="s">
        <v>233</v>
      </c>
      <c r="V85" s="11" t="s">
        <v>234</v>
      </c>
    </row>
    <row r="86" spans="1:22" x14ac:dyDescent="0.25">
      <c r="A86" s="4">
        <f t="shared" si="7"/>
        <v>74</v>
      </c>
      <c r="B86" s="50" t="s">
        <v>219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5" t="s">
        <v>59</v>
      </c>
      <c r="O86" s="66">
        <v>0</v>
      </c>
      <c r="P86" s="17" t="s">
        <v>235</v>
      </c>
      <c r="Q86" s="62">
        <v>1E-3</v>
      </c>
      <c r="R86" s="24" t="s">
        <v>32</v>
      </c>
      <c r="S86" s="25">
        <v>200</v>
      </c>
      <c r="T86" s="23">
        <f t="shared" ref="T86" si="12">Q86*S86</f>
        <v>0.2</v>
      </c>
      <c r="U86" s="11" t="s">
        <v>237</v>
      </c>
      <c r="V86" s="11" t="s">
        <v>238</v>
      </c>
    </row>
    <row r="87" spans="1:22" x14ac:dyDescent="0.25">
      <c r="A87" s="4">
        <f t="shared" si="7"/>
        <v>75</v>
      </c>
      <c r="B87" s="50" t="s">
        <v>219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5" t="s">
        <v>59</v>
      </c>
      <c r="O87" s="66">
        <v>0</v>
      </c>
      <c r="P87" s="17" t="s">
        <v>236</v>
      </c>
      <c r="Q87" s="62">
        <v>4.0000000000000001E-3</v>
      </c>
      <c r="R87" s="24" t="s">
        <v>32</v>
      </c>
      <c r="S87" s="25">
        <v>40</v>
      </c>
      <c r="T87" s="23">
        <f t="shared" si="11"/>
        <v>0.16</v>
      </c>
      <c r="U87" s="11" t="s">
        <v>237</v>
      </c>
      <c r="V87" s="11" t="s">
        <v>238</v>
      </c>
    </row>
    <row r="88" spans="1:22" ht="15.75" customHeight="1" x14ac:dyDescent="0.25">
      <c r="A88" s="4">
        <f t="shared" si="7"/>
        <v>76</v>
      </c>
      <c r="B88" s="50" t="s">
        <v>219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5" t="s">
        <v>59</v>
      </c>
      <c r="O88" s="66">
        <v>0</v>
      </c>
      <c r="P88" s="17" t="s">
        <v>491</v>
      </c>
      <c r="Q88" s="62">
        <v>0.26300000000000001</v>
      </c>
      <c r="R88" s="24" t="s">
        <v>32</v>
      </c>
      <c r="S88" s="25">
        <v>1</v>
      </c>
      <c r="T88" s="23">
        <f t="shared" ref="T88" si="13">Q88*S88</f>
        <v>0.26300000000000001</v>
      </c>
      <c r="U88" s="11" t="s">
        <v>237</v>
      </c>
      <c r="V88" s="11" t="s">
        <v>238</v>
      </c>
    </row>
    <row r="89" spans="1:22" ht="17.25" customHeight="1" x14ac:dyDescent="0.25">
      <c r="A89" s="4">
        <f t="shared" si="7"/>
        <v>77</v>
      </c>
      <c r="B89" s="50" t="s">
        <v>239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0</v>
      </c>
      <c r="N89" s="45" t="s">
        <v>59</v>
      </c>
      <c r="O89" s="66">
        <v>0</v>
      </c>
      <c r="P89" s="17" t="s">
        <v>240</v>
      </c>
      <c r="Q89" s="62">
        <v>0.03</v>
      </c>
      <c r="R89" s="24" t="s">
        <v>32</v>
      </c>
      <c r="S89" s="69">
        <v>2</v>
      </c>
      <c r="T89" s="23">
        <f t="shared" ref="T89" si="14">Q89*S89</f>
        <v>0.06</v>
      </c>
      <c r="U89" s="5" t="s">
        <v>242</v>
      </c>
      <c r="V89" s="11" t="s">
        <v>243</v>
      </c>
    </row>
    <row r="90" spans="1:22" x14ac:dyDescent="0.25">
      <c r="A90" s="4">
        <f t="shared" si="7"/>
        <v>78</v>
      </c>
      <c r="B90" s="50" t="s">
        <v>239</v>
      </c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5" t="s">
        <v>59</v>
      </c>
      <c r="O90" s="66">
        <v>0</v>
      </c>
      <c r="P90" s="17" t="s">
        <v>241</v>
      </c>
      <c r="Q90" s="62">
        <v>0.05</v>
      </c>
      <c r="R90" s="24" t="s">
        <v>119</v>
      </c>
      <c r="S90" s="25">
        <v>1</v>
      </c>
      <c r="T90" s="23">
        <f t="shared" si="11"/>
        <v>0.05</v>
      </c>
      <c r="U90" s="5" t="s">
        <v>242</v>
      </c>
      <c r="V90" s="11" t="s">
        <v>243</v>
      </c>
    </row>
    <row r="91" spans="1:22" x14ac:dyDescent="0.25">
      <c r="A91" s="4">
        <f t="shared" si="7"/>
        <v>79</v>
      </c>
      <c r="B91" s="50" t="s">
        <v>244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5" t="s">
        <v>59</v>
      </c>
      <c r="O91" s="66">
        <v>0</v>
      </c>
      <c r="P91" s="17" t="s">
        <v>245</v>
      </c>
      <c r="Q91" s="62">
        <v>1.5</v>
      </c>
      <c r="R91" s="24" t="s">
        <v>173</v>
      </c>
      <c r="S91" s="25">
        <v>3</v>
      </c>
      <c r="T91" s="23">
        <f t="shared" si="11"/>
        <v>4.5</v>
      </c>
      <c r="U91" s="5" t="s">
        <v>108</v>
      </c>
      <c r="V91" s="11" t="s">
        <v>246</v>
      </c>
    </row>
    <row r="92" spans="1:22" x14ac:dyDescent="0.25">
      <c r="A92" s="4">
        <f t="shared" si="7"/>
        <v>80</v>
      </c>
      <c r="B92" s="50" t="s">
        <v>247</v>
      </c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5" t="s">
        <v>59</v>
      </c>
      <c r="O92" s="66">
        <v>0</v>
      </c>
      <c r="P92" s="17" t="s">
        <v>248</v>
      </c>
      <c r="Q92" s="62">
        <v>0.24</v>
      </c>
      <c r="R92" s="24" t="s">
        <v>32</v>
      </c>
      <c r="S92" s="25">
        <v>6</v>
      </c>
      <c r="T92" s="23">
        <f t="shared" si="11"/>
        <v>1.44</v>
      </c>
      <c r="U92" s="5" t="s">
        <v>108</v>
      </c>
      <c r="V92" s="11" t="s">
        <v>251</v>
      </c>
    </row>
    <row r="93" spans="1:22" x14ac:dyDescent="0.25">
      <c r="A93" s="4">
        <f t="shared" si="7"/>
        <v>81</v>
      </c>
      <c r="B93" s="50" t="s">
        <v>481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5" t="s">
        <v>59</v>
      </c>
      <c r="O93" s="66">
        <v>0</v>
      </c>
      <c r="P93" s="17" t="s">
        <v>248</v>
      </c>
      <c r="Q93" s="62">
        <v>0.24</v>
      </c>
      <c r="R93" s="24" t="s">
        <v>32</v>
      </c>
      <c r="S93" s="25">
        <v>10</v>
      </c>
      <c r="T93" s="23">
        <f t="shared" ref="T93" si="15">Q93*S93</f>
        <v>2.4</v>
      </c>
      <c r="U93" s="5" t="s">
        <v>108</v>
      </c>
      <c r="V93" s="11" t="s">
        <v>482</v>
      </c>
    </row>
    <row r="94" spans="1:22" x14ac:dyDescent="0.25">
      <c r="A94" s="4">
        <f t="shared" si="7"/>
        <v>82</v>
      </c>
      <c r="B94" s="50" t="s">
        <v>247</v>
      </c>
      <c r="C94" s="44">
        <v>0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45" t="s">
        <v>59</v>
      </c>
      <c r="O94" s="66">
        <v>0</v>
      </c>
      <c r="P94" s="17" t="s">
        <v>249</v>
      </c>
      <c r="Q94" s="62">
        <v>4.2999999999999997E-2</v>
      </c>
      <c r="R94" s="24" t="s">
        <v>155</v>
      </c>
      <c r="S94" s="63">
        <v>50</v>
      </c>
      <c r="T94" s="23">
        <f t="shared" si="11"/>
        <v>2.15</v>
      </c>
      <c r="U94" s="5" t="s">
        <v>108</v>
      </c>
      <c r="V94" s="11" t="s">
        <v>251</v>
      </c>
    </row>
    <row r="95" spans="1:22" x14ac:dyDescent="0.25">
      <c r="A95" s="4">
        <f t="shared" si="7"/>
        <v>83</v>
      </c>
      <c r="B95" s="50" t="s">
        <v>247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5" t="s">
        <v>59</v>
      </c>
      <c r="O95" s="66">
        <v>0</v>
      </c>
      <c r="P95" s="17" t="s">
        <v>250</v>
      </c>
      <c r="Q95" s="62">
        <v>8.5000000000000006E-2</v>
      </c>
      <c r="R95" s="24" t="s">
        <v>32</v>
      </c>
      <c r="S95" s="63">
        <v>10</v>
      </c>
      <c r="T95" s="23">
        <f t="shared" si="11"/>
        <v>0.85000000000000009</v>
      </c>
      <c r="U95" s="5" t="s">
        <v>108</v>
      </c>
      <c r="V95" s="11" t="s">
        <v>251</v>
      </c>
    </row>
    <row r="96" spans="1:22" ht="30" x14ac:dyDescent="0.25">
      <c r="A96" s="4">
        <f t="shared" si="7"/>
        <v>84</v>
      </c>
      <c r="B96" s="50" t="s">
        <v>483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5" t="s">
        <v>59</v>
      </c>
      <c r="O96" s="66">
        <v>0</v>
      </c>
      <c r="P96" s="17" t="s">
        <v>484</v>
      </c>
      <c r="Q96" s="62">
        <v>3.1</v>
      </c>
      <c r="R96" s="24" t="s">
        <v>32</v>
      </c>
      <c r="S96" s="63">
        <v>3</v>
      </c>
      <c r="T96" s="23">
        <f t="shared" ref="T96:T98" si="16">Q96*S96</f>
        <v>9.3000000000000007</v>
      </c>
      <c r="U96" s="5" t="s">
        <v>108</v>
      </c>
      <c r="V96" s="11" t="s">
        <v>485</v>
      </c>
    </row>
    <row r="97" spans="1:22" x14ac:dyDescent="0.25">
      <c r="A97" s="4">
        <f t="shared" si="7"/>
        <v>85</v>
      </c>
      <c r="B97" s="50" t="s">
        <v>487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5" t="s">
        <v>59</v>
      </c>
      <c r="O97" s="66" t="s">
        <v>502</v>
      </c>
      <c r="P97" s="17" t="s">
        <v>486</v>
      </c>
      <c r="Q97" s="62">
        <v>0.6</v>
      </c>
      <c r="R97" s="24" t="s">
        <v>32</v>
      </c>
      <c r="S97" s="63">
        <v>1</v>
      </c>
      <c r="T97" s="23">
        <f t="shared" si="16"/>
        <v>0.6</v>
      </c>
      <c r="U97" s="5" t="s">
        <v>108</v>
      </c>
      <c r="V97" s="11" t="s">
        <v>485</v>
      </c>
    </row>
    <row r="98" spans="1:22" x14ac:dyDescent="0.25">
      <c r="A98" s="4">
        <f t="shared" si="7"/>
        <v>86</v>
      </c>
      <c r="B98" s="50" t="s">
        <v>503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0</v>
      </c>
      <c r="N98" s="45" t="s">
        <v>59</v>
      </c>
      <c r="O98" s="66" t="s">
        <v>502</v>
      </c>
      <c r="P98" s="17" t="s">
        <v>501</v>
      </c>
      <c r="Q98" s="62">
        <v>8.5000000000000006E-2</v>
      </c>
      <c r="R98" s="24" t="s">
        <v>32</v>
      </c>
      <c r="S98" s="63">
        <v>10</v>
      </c>
      <c r="T98" s="23">
        <f t="shared" si="16"/>
        <v>0.85000000000000009</v>
      </c>
      <c r="U98" s="5" t="s">
        <v>108</v>
      </c>
      <c r="V98" s="11" t="s">
        <v>482</v>
      </c>
    </row>
    <row r="99" spans="1:22" ht="17.25" customHeight="1" x14ac:dyDescent="0.25">
      <c r="A99" s="4">
        <f t="shared" si="7"/>
        <v>87</v>
      </c>
      <c r="B99" s="50" t="s">
        <v>247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0</v>
      </c>
      <c r="N99" s="45" t="s">
        <v>59</v>
      </c>
      <c r="O99" s="66">
        <v>0</v>
      </c>
      <c r="P99" s="17" t="s">
        <v>172</v>
      </c>
      <c r="Q99" s="62">
        <v>1.5</v>
      </c>
      <c r="R99" s="24" t="s">
        <v>173</v>
      </c>
      <c r="S99" s="63">
        <v>3</v>
      </c>
      <c r="T99" s="23">
        <f t="shared" si="11"/>
        <v>4.5</v>
      </c>
      <c r="U99" s="5" t="s">
        <v>174</v>
      </c>
      <c r="V99" s="11" t="s">
        <v>253</v>
      </c>
    </row>
    <row r="100" spans="1:22" x14ac:dyDescent="0.25">
      <c r="A100" s="4">
        <f t="shared" si="7"/>
        <v>88</v>
      </c>
      <c r="B100" s="50" t="s">
        <v>247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  <c r="N100" s="45" t="s">
        <v>59</v>
      </c>
      <c r="O100" s="66">
        <v>0</v>
      </c>
      <c r="P100" s="17" t="s">
        <v>252</v>
      </c>
      <c r="Q100" s="62">
        <v>0.6</v>
      </c>
      <c r="R100" s="24" t="s">
        <v>173</v>
      </c>
      <c r="S100" s="63">
        <v>9</v>
      </c>
      <c r="T100" s="23">
        <f t="shared" si="11"/>
        <v>5.3999999999999995</v>
      </c>
      <c r="U100" s="5" t="s">
        <v>174</v>
      </c>
      <c r="V100" s="11" t="s">
        <v>253</v>
      </c>
    </row>
    <row r="101" spans="1:22" x14ac:dyDescent="0.25">
      <c r="A101" s="4">
        <f t="shared" si="7"/>
        <v>89</v>
      </c>
      <c r="B101" s="50" t="s">
        <v>254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5" t="s">
        <v>59</v>
      </c>
      <c r="O101" s="66">
        <v>0</v>
      </c>
      <c r="P101" s="17" t="s">
        <v>172</v>
      </c>
      <c r="Q101" s="62">
        <v>1.5</v>
      </c>
      <c r="R101" s="24" t="s">
        <v>173</v>
      </c>
      <c r="S101" s="63">
        <v>2</v>
      </c>
      <c r="T101" s="23">
        <f t="shared" si="11"/>
        <v>3</v>
      </c>
      <c r="U101" s="5" t="s">
        <v>174</v>
      </c>
      <c r="V101" s="11" t="s">
        <v>255</v>
      </c>
    </row>
    <row r="102" spans="1:22" x14ac:dyDescent="0.25">
      <c r="A102" s="4">
        <f t="shared" si="7"/>
        <v>90</v>
      </c>
      <c r="B102" s="50" t="s">
        <v>254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5" t="s">
        <v>59</v>
      </c>
      <c r="O102" s="66">
        <v>0</v>
      </c>
      <c r="P102" s="17" t="s">
        <v>245</v>
      </c>
      <c r="Q102" s="62">
        <v>1.5</v>
      </c>
      <c r="R102" s="24" t="s">
        <v>173</v>
      </c>
      <c r="S102" s="63">
        <v>1</v>
      </c>
      <c r="T102" s="23">
        <f t="shared" si="11"/>
        <v>1.5</v>
      </c>
      <c r="U102" s="5" t="s">
        <v>174</v>
      </c>
      <c r="V102" s="11" t="s">
        <v>255</v>
      </c>
    </row>
    <row r="103" spans="1:22" x14ac:dyDescent="0.25">
      <c r="A103" s="4">
        <f t="shared" si="7"/>
        <v>91</v>
      </c>
      <c r="B103" s="50" t="s">
        <v>256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5" t="s">
        <v>59</v>
      </c>
      <c r="O103" s="66">
        <v>0</v>
      </c>
      <c r="P103" s="17" t="s">
        <v>245</v>
      </c>
      <c r="Q103" s="62">
        <v>1.5</v>
      </c>
      <c r="R103" s="24" t="s">
        <v>173</v>
      </c>
      <c r="S103" s="63">
        <v>1</v>
      </c>
      <c r="T103" s="23">
        <f t="shared" si="11"/>
        <v>1.5</v>
      </c>
      <c r="U103" s="5" t="s">
        <v>174</v>
      </c>
      <c r="V103" s="11" t="s">
        <v>257</v>
      </c>
    </row>
    <row r="104" spans="1:22" ht="16.5" customHeight="1" x14ac:dyDescent="0.25">
      <c r="A104" s="4">
        <f t="shared" si="7"/>
        <v>92</v>
      </c>
      <c r="B104" s="50" t="s">
        <v>256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5" t="s">
        <v>59</v>
      </c>
      <c r="O104" s="66">
        <v>0</v>
      </c>
      <c r="P104" s="17" t="s">
        <v>258</v>
      </c>
      <c r="Q104" s="62">
        <v>4.25</v>
      </c>
      <c r="R104" s="24" t="s">
        <v>32</v>
      </c>
      <c r="S104" s="63">
        <v>1</v>
      </c>
      <c r="T104" s="23">
        <f t="shared" si="11"/>
        <v>4.25</v>
      </c>
      <c r="U104" s="11" t="s">
        <v>112</v>
      </c>
      <c r="V104" s="11" t="s">
        <v>259</v>
      </c>
    </row>
    <row r="105" spans="1:22" x14ac:dyDescent="0.25">
      <c r="A105" s="4">
        <f t="shared" si="7"/>
        <v>93</v>
      </c>
      <c r="B105" s="50" t="s">
        <v>254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5" t="s">
        <v>59</v>
      </c>
      <c r="O105" s="66">
        <v>0</v>
      </c>
      <c r="P105" s="17" t="s">
        <v>260</v>
      </c>
      <c r="Q105" s="62">
        <v>1.5</v>
      </c>
      <c r="R105" s="24" t="s">
        <v>216</v>
      </c>
      <c r="S105" s="63">
        <v>1</v>
      </c>
      <c r="T105" s="23">
        <f t="shared" si="11"/>
        <v>1.5</v>
      </c>
      <c r="U105" s="11" t="s">
        <v>217</v>
      </c>
      <c r="V105" s="11" t="s">
        <v>261</v>
      </c>
    </row>
    <row r="106" spans="1:22" x14ac:dyDescent="0.25">
      <c r="A106" s="4">
        <f t="shared" si="7"/>
        <v>94</v>
      </c>
      <c r="B106" s="50" t="s">
        <v>262</v>
      </c>
      <c r="C106" s="44">
        <v>0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5" t="s">
        <v>59</v>
      </c>
      <c r="O106" s="66">
        <v>0</v>
      </c>
      <c r="P106" s="17" t="s">
        <v>172</v>
      </c>
      <c r="Q106" s="62">
        <v>1.5</v>
      </c>
      <c r="R106" s="24" t="s">
        <v>173</v>
      </c>
      <c r="S106" s="63">
        <v>1</v>
      </c>
      <c r="T106" s="23">
        <f t="shared" si="11"/>
        <v>1.5</v>
      </c>
      <c r="U106" s="5" t="s">
        <v>174</v>
      </c>
      <c r="V106" s="11" t="s">
        <v>263</v>
      </c>
    </row>
    <row r="107" spans="1:22" x14ac:dyDescent="0.25">
      <c r="A107" s="4">
        <f t="shared" si="7"/>
        <v>95</v>
      </c>
      <c r="B107" s="50" t="s">
        <v>262</v>
      </c>
      <c r="C107" s="44">
        <v>0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5" t="s">
        <v>59</v>
      </c>
      <c r="O107" s="66">
        <v>0</v>
      </c>
      <c r="P107" s="17" t="s">
        <v>245</v>
      </c>
      <c r="Q107" s="62">
        <v>1.5</v>
      </c>
      <c r="R107" s="24" t="s">
        <v>173</v>
      </c>
      <c r="S107" s="63">
        <v>2</v>
      </c>
      <c r="T107" s="23">
        <f t="shared" si="11"/>
        <v>3</v>
      </c>
      <c r="U107" s="5" t="s">
        <v>174</v>
      </c>
      <c r="V107" s="11" t="s">
        <v>263</v>
      </c>
    </row>
    <row r="108" spans="1:22" x14ac:dyDescent="0.25">
      <c r="A108" s="4">
        <f t="shared" si="7"/>
        <v>96</v>
      </c>
      <c r="B108" s="50" t="s">
        <v>262</v>
      </c>
      <c r="C108" s="44">
        <v>0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5" t="s">
        <v>59</v>
      </c>
      <c r="O108" s="66">
        <v>0</v>
      </c>
      <c r="P108" s="17" t="s">
        <v>245</v>
      </c>
      <c r="Q108" s="62">
        <v>1.5</v>
      </c>
      <c r="R108" s="24" t="s">
        <v>173</v>
      </c>
      <c r="S108" s="63">
        <v>1</v>
      </c>
      <c r="T108" s="23">
        <f t="shared" si="11"/>
        <v>1.5</v>
      </c>
      <c r="U108" s="5" t="s">
        <v>174</v>
      </c>
      <c r="V108" s="11" t="s">
        <v>264</v>
      </c>
    </row>
    <row r="109" spans="1:22" x14ac:dyDescent="0.25">
      <c r="A109" s="4">
        <f t="shared" si="7"/>
        <v>97</v>
      </c>
      <c r="B109" s="50" t="s">
        <v>244</v>
      </c>
      <c r="C109" s="44">
        <v>0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5" t="s">
        <v>59</v>
      </c>
      <c r="O109" s="66">
        <v>0</v>
      </c>
      <c r="P109" s="17" t="s">
        <v>135</v>
      </c>
      <c r="Q109" s="62">
        <v>0.15</v>
      </c>
      <c r="R109" s="24" t="s">
        <v>32</v>
      </c>
      <c r="S109" s="63">
        <v>2</v>
      </c>
      <c r="T109" s="23">
        <f t="shared" si="11"/>
        <v>0.3</v>
      </c>
      <c r="U109" s="11" t="s">
        <v>138</v>
      </c>
      <c r="V109" s="11" t="s">
        <v>265</v>
      </c>
    </row>
    <row r="110" spans="1:22" x14ac:dyDescent="0.25">
      <c r="A110" s="4">
        <f t="shared" si="7"/>
        <v>98</v>
      </c>
      <c r="B110" s="50" t="s">
        <v>244</v>
      </c>
      <c r="C110" s="44">
        <v>0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5" t="s">
        <v>59</v>
      </c>
      <c r="O110" s="66">
        <v>0</v>
      </c>
      <c r="P110" s="17" t="s">
        <v>140</v>
      </c>
      <c r="Q110" s="62">
        <v>0.18</v>
      </c>
      <c r="R110" s="24" t="s">
        <v>32</v>
      </c>
      <c r="S110" s="63">
        <v>3</v>
      </c>
      <c r="T110" s="23">
        <f t="shared" si="11"/>
        <v>0.54</v>
      </c>
      <c r="U110" s="11" t="s">
        <v>142</v>
      </c>
      <c r="V110" s="11" t="s">
        <v>266</v>
      </c>
    </row>
    <row r="111" spans="1:22" x14ac:dyDescent="0.25">
      <c r="A111" s="4">
        <f t="shared" si="7"/>
        <v>99</v>
      </c>
      <c r="B111" s="50" t="s">
        <v>244</v>
      </c>
      <c r="C111" s="44">
        <v>0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45" t="s">
        <v>59</v>
      </c>
      <c r="O111" s="66">
        <v>0</v>
      </c>
      <c r="P111" s="80" t="s">
        <v>139</v>
      </c>
      <c r="Q111" s="62">
        <v>0.18</v>
      </c>
      <c r="R111" s="24" t="s">
        <v>32</v>
      </c>
      <c r="S111" s="63">
        <v>1</v>
      </c>
      <c r="T111" s="23">
        <f t="shared" si="11"/>
        <v>0.18</v>
      </c>
      <c r="U111" s="11" t="s">
        <v>142</v>
      </c>
      <c r="V111" s="11" t="s">
        <v>266</v>
      </c>
    </row>
    <row r="112" spans="1:22" x14ac:dyDescent="0.25">
      <c r="A112" s="4">
        <f t="shared" si="7"/>
        <v>100</v>
      </c>
      <c r="B112" s="50" t="s">
        <v>267</v>
      </c>
      <c r="C112" s="44">
        <v>0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5" t="s">
        <v>59</v>
      </c>
      <c r="O112" s="66">
        <v>0</v>
      </c>
      <c r="P112" s="17" t="s">
        <v>172</v>
      </c>
      <c r="Q112" s="62">
        <v>1.5</v>
      </c>
      <c r="R112" s="24" t="s">
        <v>173</v>
      </c>
      <c r="S112" s="63">
        <v>2</v>
      </c>
      <c r="T112" s="23">
        <f t="shared" si="11"/>
        <v>3</v>
      </c>
      <c r="U112" s="11" t="s">
        <v>174</v>
      </c>
      <c r="V112" s="11" t="s">
        <v>268</v>
      </c>
    </row>
    <row r="113" spans="1:22" x14ac:dyDescent="0.25">
      <c r="A113" s="4">
        <f t="shared" si="7"/>
        <v>101</v>
      </c>
      <c r="B113" s="50" t="s">
        <v>267</v>
      </c>
      <c r="C113" s="44">
        <v>0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 t="s">
        <v>59</v>
      </c>
      <c r="O113" s="66">
        <v>0</v>
      </c>
      <c r="P113" s="17" t="s">
        <v>245</v>
      </c>
      <c r="Q113" s="62">
        <v>1.5</v>
      </c>
      <c r="R113" s="24" t="s">
        <v>173</v>
      </c>
      <c r="S113" s="63">
        <v>2</v>
      </c>
      <c r="T113" s="23">
        <f t="shared" si="11"/>
        <v>3</v>
      </c>
      <c r="U113" s="11" t="s">
        <v>174</v>
      </c>
      <c r="V113" s="11" t="s">
        <v>268</v>
      </c>
    </row>
    <row r="114" spans="1:22" x14ac:dyDescent="0.25">
      <c r="A114" s="4">
        <f t="shared" si="7"/>
        <v>102</v>
      </c>
      <c r="B114" s="50" t="s">
        <v>267</v>
      </c>
      <c r="C114" s="44">
        <v>0</v>
      </c>
      <c r="D114" s="44">
        <v>0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 t="s">
        <v>59</v>
      </c>
      <c r="O114" s="66">
        <v>0</v>
      </c>
      <c r="P114" s="17" t="s">
        <v>245</v>
      </c>
      <c r="Q114" s="62">
        <v>1.5</v>
      </c>
      <c r="R114" s="24" t="s">
        <v>173</v>
      </c>
      <c r="S114" s="63">
        <v>1</v>
      </c>
      <c r="T114" s="23">
        <f t="shared" si="11"/>
        <v>1.5</v>
      </c>
      <c r="U114" s="11" t="s">
        <v>174</v>
      </c>
      <c r="V114" s="11" t="s">
        <v>269</v>
      </c>
    </row>
    <row r="115" spans="1:22" ht="19.5" customHeight="1" x14ac:dyDescent="0.25">
      <c r="A115" s="4">
        <f t="shared" si="7"/>
        <v>103</v>
      </c>
      <c r="B115" s="50" t="s">
        <v>239</v>
      </c>
      <c r="C115" s="44">
        <v>0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 t="s">
        <v>59</v>
      </c>
      <c r="O115" s="66">
        <v>0</v>
      </c>
      <c r="P115" s="17" t="s">
        <v>273</v>
      </c>
      <c r="Q115" s="62">
        <v>6.28E-3</v>
      </c>
      <c r="R115" s="24" t="s">
        <v>32</v>
      </c>
      <c r="S115" s="63">
        <v>110</v>
      </c>
      <c r="T115" s="23">
        <f t="shared" si="11"/>
        <v>0.69079999999999997</v>
      </c>
      <c r="U115" s="11" t="s">
        <v>270</v>
      </c>
      <c r="V115" s="11" t="s">
        <v>271</v>
      </c>
    </row>
    <row r="116" spans="1:22" ht="30" x14ac:dyDescent="0.25">
      <c r="A116" s="4">
        <f t="shared" si="7"/>
        <v>104</v>
      </c>
      <c r="B116" s="50" t="s">
        <v>239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 t="s">
        <v>59</v>
      </c>
      <c r="O116" s="66">
        <v>0</v>
      </c>
      <c r="P116" s="17" t="s">
        <v>272</v>
      </c>
      <c r="Q116" s="62">
        <v>1.319E-2</v>
      </c>
      <c r="R116" s="24" t="s">
        <v>32</v>
      </c>
      <c r="S116" s="25">
        <v>30</v>
      </c>
      <c r="T116" s="23">
        <f t="shared" si="11"/>
        <v>0.3957</v>
      </c>
      <c r="U116" s="11" t="s">
        <v>270</v>
      </c>
      <c r="V116" s="11" t="s">
        <v>271</v>
      </c>
    </row>
    <row r="117" spans="1:22" x14ac:dyDescent="0.25">
      <c r="A117" s="4">
        <f t="shared" si="7"/>
        <v>105</v>
      </c>
      <c r="B117" s="50" t="s">
        <v>239</v>
      </c>
      <c r="C117" s="44">
        <v>0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 t="s">
        <v>59</v>
      </c>
      <c r="O117" s="66">
        <v>0</v>
      </c>
      <c r="P117" s="17" t="s">
        <v>274</v>
      </c>
      <c r="Q117" s="62">
        <v>8.8699999999999994E-3</v>
      </c>
      <c r="R117" s="24" t="s">
        <v>32</v>
      </c>
      <c r="S117" s="25">
        <v>5</v>
      </c>
      <c r="T117" s="23">
        <f t="shared" si="11"/>
        <v>4.4350000000000001E-2</v>
      </c>
      <c r="U117" s="11" t="s">
        <v>270</v>
      </c>
      <c r="V117" s="11" t="s">
        <v>271</v>
      </c>
    </row>
    <row r="118" spans="1:22" x14ac:dyDescent="0.25">
      <c r="A118" s="4">
        <f t="shared" si="7"/>
        <v>106</v>
      </c>
      <c r="B118" s="50" t="s">
        <v>239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 t="s">
        <v>59</v>
      </c>
      <c r="O118" s="66">
        <v>0</v>
      </c>
      <c r="P118" s="17" t="s">
        <v>275</v>
      </c>
      <c r="Q118" s="62">
        <v>7.7400000000000004E-3</v>
      </c>
      <c r="R118" s="24" t="s">
        <v>32</v>
      </c>
      <c r="S118" s="25">
        <v>5</v>
      </c>
      <c r="T118" s="23">
        <f t="shared" si="11"/>
        <v>3.8699999999999998E-2</v>
      </c>
      <c r="U118" s="11" t="s">
        <v>270</v>
      </c>
      <c r="V118" s="11" t="s">
        <v>271</v>
      </c>
    </row>
    <row r="119" spans="1:22" ht="30" x14ac:dyDescent="0.25">
      <c r="A119" s="4">
        <f t="shared" si="7"/>
        <v>107</v>
      </c>
      <c r="B119" s="50" t="s">
        <v>239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 t="s">
        <v>59</v>
      </c>
      <c r="O119" s="66">
        <v>0</v>
      </c>
      <c r="P119" s="17" t="s">
        <v>276</v>
      </c>
      <c r="Q119" s="62">
        <v>3.1700000000000001E-3</v>
      </c>
      <c r="R119" s="24" t="s">
        <v>32</v>
      </c>
      <c r="S119" s="25">
        <v>81</v>
      </c>
      <c r="T119" s="23">
        <f t="shared" si="11"/>
        <v>0.25677</v>
      </c>
      <c r="U119" s="11" t="s">
        <v>270</v>
      </c>
      <c r="V119" s="11" t="s">
        <v>271</v>
      </c>
    </row>
    <row r="120" spans="1:22" x14ac:dyDescent="0.25">
      <c r="A120" s="4">
        <f t="shared" si="7"/>
        <v>108</v>
      </c>
      <c r="B120" s="50" t="s">
        <v>239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5" t="s">
        <v>59</v>
      </c>
      <c r="O120" s="66">
        <v>0</v>
      </c>
      <c r="P120" s="17" t="s">
        <v>277</v>
      </c>
      <c r="Q120" s="62">
        <v>1.8800000000000001E-2</v>
      </c>
      <c r="R120" s="24" t="s">
        <v>119</v>
      </c>
      <c r="S120" s="25">
        <v>99</v>
      </c>
      <c r="T120" s="23">
        <f t="shared" si="11"/>
        <v>1.8612</v>
      </c>
      <c r="U120" s="11" t="s">
        <v>270</v>
      </c>
      <c r="V120" s="11" t="s">
        <v>271</v>
      </c>
    </row>
    <row r="121" spans="1:22" x14ac:dyDescent="0.25">
      <c r="A121" s="4">
        <f t="shared" si="7"/>
        <v>109</v>
      </c>
      <c r="B121" s="50" t="s">
        <v>239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 t="s">
        <v>59</v>
      </c>
      <c r="O121" s="66">
        <v>0</v>
      </c>
      <c r="P121" s="17" t="s">
        <v>278</v>
      </c>
      <c r="Q121" s="62">
        <v>0.16916</v>
      </c>
      <c r="R121" s="24" t="s">
        <v>32</v>
      </c>
      <c r="S121" s="25">
        <v>76</v>
      </c>
      <c r="T121" s="23">
        <f t="shared" si="11"/>
        <v>12.856160000000001</v>
      </c>
      <c r="U121" s="11" t="s">
        <v>270</v>
      </c>
      <c r="V121" s="11" t="s">
        <v>271</v>
      </c>
    </row>
    <row r="122" spans="1:22" x14ac:dyDescent="0.25">
      <c r="A122" s="4">
        <f t="shared" si="7"/>
        <v>110</v>
      </c>
      <c r="B122" s="50" t="s">
        <v>239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 t="s">
        <v>59</v>
      </c>
      <c r="O122" s="66">
        <v>0</v>
      </c>
      <c r="P122" s="17" t="s">
        <v>279</v>
      </c>
      <c r="Q122" s="62">
        <v>7.5990000000000002E-2</v>
      </c>
      <c r="R122" s="24" t="s">
        <v>32</v>
      </c>
      <c r="S122" s="25">
        <v>12</v>
      </c>
      <c r="T122" s="23">
        <f t="shared" si="11"/>
        <v>0.91188000000000002</v>
      </c>
      <c r="U122" s="11" t="s">
        <v>270</v>
      </c>
      <c r="V122" s="11" t="s">
        <v>271</v>
      </c>
    </row>
    <row r="123" spans="1:22" ht="30" x14ac:dyDescent="0.25">
      <c r="A123" s="4">
        <f t="shared" si="7"/>
        <v>111</v>
      </c>
      <c r="B123" s="50" t="s">
        <v>239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 t="s">
        <v>59</v>
      </c>
      <c r="O123" s="66">
        <v>0</v>
      </c>
      <c r="P123" s="17" t="s">
        <v>272</v>
      </c>
      <c r="Q123" s="62">
        <v>1.319E-2</v>
      </c>
      <c r="R123" s="24" t="s">
        <v>32</v>
      </c>
      <c r="S123" s="25">
        <v>49</v>
      </c>
      <c r="T123" s="23">
        <f t="shared" si="11"/>
        <v>0.64631000000000005</v>
      </c>
      <c r="U123" s="11" t="s">
        <v>270</v>
      </c>
      <c r="V123" s="11" t="s">
        <v>271</v>
      </c>
    </row>
    <row r="124" spans="1:22" x14ac:dyDescent="0.25">
      <c r="A124" s="4">
        <f t="shared" si="7"/>
        <v>112</v>
      </c>
      <c r="B124" s="50" t="s">
        <v>239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 t="s">
        <v>59</v>
      </c>
      <c r="O124" s="66">
        <v>0</v>
      </c>
      <c r="P124" s="17" t="s">
        <v>280</v>
      </c>
      <c r="Q124" s="62">
        <v>3.5360000000000003E-2</v>
      </c>
      <c r="R124" s="24" t="s">
        <v>32</v>
      </c>
      <c r="S124" s="25">
        <v>25</v>
      </c>
      <c r="T124" s="23">
        <f t="shared" si="11"/>
        <v>0.88400000000000012</v>
      </c>
      <c r="U124" s="11" t="s">
        <v>270</v>
      </c>
      <c r="V124" s="11" t="s">
        <v>271</v>
      </c>
    </row>
    <row r="125" spans="1:22" x14ac:dyDescent="0.25">
      <c r="A125" s="4">
        <f t="shared" si="7"/>
        <v>113</v>
      </c>
      <c r="B125" s="50" t="s">
        <v>239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 t="s">
        <v>59</v>
      </c>
      <c r="O125" s="66">
        <v>0</v>
      </c>
      <c r="P125" s="17" t="s">
        <v>281</v>
      </c>
      <c r="Q125" s="62">
        <v>5.3999999999999999E-2</v>
      </c>
      <c r="R125" s="24" t="s">
        <v>32</v>
      </c>
      <c r="S125" s="25">
        <v>25</v>
      </c>
      <c r="T125" s="23">
        <f t="shared" si="11"/>
        <v>1.35</v>
      </c>
      <c r="U125" s="11" t="s">
        <v>270</v>
      </c>
      <c r="V125" s="11" t="s">
        <v>271</v>
      </c>
    </row>
    <row r="126" spans="1:22" x14ac:dyDescent="0.25">
      <c r="A126" s="4">
        <f t="shared" si="7"/>
        <v>114</v>
      </c>
      <c r="B126" s="50" t="s">
        <v>239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 t="s">
        <v>59</v>
      </c>
      <c r="O126" s="66">
        <v>0</v>
      </c>
      <c r="P126" s="17" t="s">
        <v>282</v>
      </c>
      <c r="Q126" s="62">
        <v>0.17954999999999999</v>
      </c>
      <c r="R126" s="24" t="s">
        <v>32</v>
      </c>
      <c r="S126" s="25">
        <v>46</v>
      </c>
      <c r="T126" s="23">
        <f t="shared" si="11"/>
        <v>8.2592999999999996</v>
      </c>
      <c r="U126" s="11" t="s">
        <v>270</v>
      </c>
      <c r="V126" s="11" t="s">
        <v>271</v>
      </c>
    </row>
    <row r="127" spans="1:22" x14ac:dyDescent="0.25">
      <c r="A127" s="4">
        <f t="shared" si="7"/>
        <v>115</v>
      </c>
      <c r="B127" s="50" t="s">
        <v>239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 t="s">
        <v>59</v>
      </c>
      <c r="O127" s="66">
        <v>0</v>
      </c>
      <c r="P127" s="17" t="s">
        <v>283</v>
      </c>
      <c r="Q127" s="62">
        <v>0.189</v>
      </c>
      <c r="R127" s="24" t="s">
        <v>32</v>
      </c>
      <c r="S127" s="25">
        <v>54</v>
      </c>
      <c r="T127" s="23">
        <f t="shared" si="11"/>
        <v>10.206</v>
      </c>
      <c r="U127" s="11" t="s">
        <v>270</v>
      </c>
      <c r="V127" s="11" t="s">
        <v>271</v>
      </c>
    </row>
    <row r="128" spans="1:22" x14ac:dyDescent="0.25">
      <c r="A128" s="4">
        <f t="shared" si="7"/>
        <v>116</v>
      </c>
      <c r="B128" s="50" t="s">
        <v>239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 t="s">
        <v>59</v>
      </c>
      <c r="O128" s="66">
        <v>0</v>
      </c>
      <c r="P128" s="17" t="s">
        <v>284</v>
      </c>
      <c r="Q128" s="62">
        <v>0.192</v>
      </c>
      <c r="R128" s="24" t="s">
        <v>119</v>
      </c>
      <c r="S128" s="25">
        <v>28</v>
      </c>
      <c r="T128" s="23">
        <f t="shared" ref="T128:T193" si="17">Q128*S128</f>
        <v>5.3760000000000003</v>
      </c>
      <c r="U128" s="11" t="s">
        <v>270</v>
      </c>
      <c r="V128" s="11" t="s">
        <v>271</v>
      </c>
    </row>
    <row r="129" spans="1:22" x14ac:dyDescent="0.25">
      <c r="A129" s="4">
        <f t="shared" si="7"/>
        <v>117</v>
      </c>
      <c r="B129" s="50" t="s">
        <v>239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 t="s">
        <v>59</v>
      </c>
      <c r="O129" s="66">
        <v>0</v>
      </c>
      <c r="P129" s="17" t="s">
        <v>285</v>
      </c>
      <c r="Q129" s="62">
        <v>2.2679999999999999E-2</v>
      </c>
      <c r="R129" s="24" t="s">
        <v>32</v>
      </c>
      <c r="S129" s="25">
        <v>32</v>
      </c>
      <c r="T129" s="23">
        <f t="shared" si="17"/>
        <v>0.72575999999999996</v>
      </c>
      <c r="U129" s="11" t="s">
        <v>270</v>
      </c>
      <c r="V129" s="11" t="s">
        <v>271</v>
      </c>
    </row>
    <row r="130" spans="1:22" x14ac:dyDescent="0.25">
      <c r="A130" s="4">
        <f t="shared" si="7"/>
        <v>118</v>
      </c>
      <c r="B130" s="50" t="s">
        <v>239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 t="s">
        <v>59</v>
      </c>
      <c r="O130" s="66">
        <v>0</v>
      </c>
      <c r="P130" s="17" t="s">
        <v>286</v>
      </c>
      <c r="Q130" s="62">
        <v>2.41E-2</v>
      </c>
      <c r="R130" s="24" t="s">
        <v>119</v>
      </c>
      <c r="S130" s="25">
        <v>10</v>
      </c>
      <c r="T130" s="23">
        <f t="shared" si="17"/>
        <v>0.24099999999999999</v>
      </c>
      <c r="U130" s="11" t="s">
        <v>270</v>
      </c>
      <c r="V130" s="11" t="s">
        <v>271</v>
      </c>
    </row>
    <row r="131" spans="1:22" x14ac:dyDescent="0.25">
      <c r="A131" s="4">
        <f t="shared" si="7"/>
        <v>119</v>
      </c>
      <c r="B131" s="50" t="s">
        <v>239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 t="s">
        <v>59</v>
      </c>
      <c r="O131" s="66">
        <v>0</v>
      </c>
      <c r="P131" s="17" t="s">
        <v>287</v>
      </c>
      <c r="Q131" s="62">
        <v>1.4200000000000001E-2</v>
      </c>
      <c r="R131" s="24" t="s">
        <v>32</v>
      </c>
      <c r="S131" s="25">
        <v>91</v>
      </c>
      <c r="T131" s="23">
        <f t="shared" si="17"/>
        <v>1.2922</v>
      </c>
      <c r="U131" s="11" t="s">
        <v>270</v>
      </c>
      <c r="V131" s="11" t="s">
        <v>271</v>
      </c>
    </row>
    <row r="132" spans="1:22" ht="30" x14ac:dyDescent="0.25">
      <c r="A132" s="4">
        <f t="shared" si="7"/>
        <v>120</v>
      </c>
      <c r="B132" s="50" t="s">
        <v>239</v>
      </c>
      <c r="C132" s="44">
        <v>0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 t="s">
        <v>59</v>
      </c>
      <c r="O132" s="66">
        <v>0</v>
      </c>
      <c r="P132" s="17" t="s">
        <v>288</v>
      </c>
      <c r="Q132" s="62">
        <v>0.1653</v>
      </c>
      <c r="R132" s="24" t="s">
        <v>32</v>
      </c>
      <c r="S132" s="25">
        <v>17</v>
      </c>
      <c r="T132" s="23">
        <f t="shared" si="17"/>
        <v>2.8101000000000003</v>
      </c>
      <c r="U132" s="11" t="s">
        <v>270</v>
      </c>
      <c r="V132" s="11" t="s">
        <v>271</v>
      </c>
    </row>
    <row r="133" spans="1:22" ht="30" x14ac:dyDescent="0.25">
      <c r="A133" s="4">
        <f t="shared" si="7"/>
        <v>121</v>
      </c>
      <c r="B133" s="50" t="s">
        <v>239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 t="s">
        <v>59</v>
      </c>
      <c r="O133" s="66">
        <v>0</v>
      </c>
      <c r="P133" s="17" t="s">
        <v>289</v>
      </c>
      <c r="Q133" s="62">
        <v>0.1767</v>
      </c>
      <c r="R133" s="24" t="s">
        <v>32</v>
      </c>
      <c r="S133" s="25">
        <v>17</v>
      </c>
      <c r="T133" s="23">
        <f t="shared" si="17"/>
        <v>3.0038999999999998</v>
      </c>
      <c r="U133" s="11" t="s">
        <v>270</v>
      </c>
      <c r="V133" s="11" t="s">
        <v>271</v>
      </c>
    </row>
    <row r="134" spans="1:22" x14ac:dyDescent="0.25">
      <c r="A134" s="4">
        <f t="shared" si="7"/>
        <v>122</v>
      </c>
      <c r="B134" s="50" t="s">
        <v>239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 t="s">
        <v>59</v>
      </c>
      <c r="O134" s="66">
        <v>0</v>
      </c>
      <c r="P134" s="17" t="s">
        <v>290</v>
      </c>
      <c r="Q134" s="62">
        <v>1.985E-2</v>
      </c>
      <c r="R134" s="24" t="s">
        <v>32</v>
      </c>
      <c r="S134" s="25">
        <v>20</v>
      </c>
      <c r="T134" s="23">
        <f t="shared" si="17"/>
        <v>0.39700000000000002</v>
      </c>
      <c r="U134" s="11" t="s">
        <v>270</v>
      </c>
      <c r="V134" s="11" t="s">
        <v>271</v>
      </c>
    </row>
    <row r="135" spans="1:22" x14ac:dyDescent="0.25">
      <c r="A135" s="4">
        <f t="shared" si="7"/>
        <v>123</v>
      </c>
      <c r="B135" s="50" t="s">
        <v>239</v>
      </c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5" t="s">
        <v>59</v>
      </c>
      <c r="O135" s="66">
        <v>0</v>
      </c>
      <c r="P135" s="17" t="s">
        <v>284</v>
      </c>
      <c r="Q135" s="62">
        <v>0.17649999999999999</v>
      </c>
      <c r="R135" s="24" t="s">
        <v>119</v>
      </c>
      <c r="S135" s="25">
        <v>10</v>
      </c>
      <c r="T135" s="23">
        <f t="shared" si="17"/>
        <v>1.7649999999999999</v>
      </c>
      <c r="U135" s="11" t="s">
        <v>270</v>
      </c>
      <c r="V135" s="11" t="s">
        <v>271</v>
      </c>
    </row>
    <row r="136" spans="1:22" x14ac:dyDescent="0.25">
      <c r="A136" s="4">
        <f t="shared" si="7"/>
        <v>124</v>
      </c>
      <c r="B136" s="50" t="s">
        <v>244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5" t="s">
        <v>59</v>
      </c>
      <c r="O136" s="66">
        <v>0</v>
      </c>
      <c r="P136" s="17" t="s">
        <v>292</v>
      </c>
      <c r="Q136" s="62">
        <v>0.10204000000000001</v>
      </c>
      <c r="R136" s="24" t="s">
        <v>32</v>
      </c>
      <c r="S136" s="25">
        <v>10</v>
      </c>
      <c r="T136" s="23">
        <f t="shared" si="17"/>
        <v>1.0204</v>
      </c>
      <c r="U136" s="11" t="s">
        <v>270</v>
      </c>
      <c r="V136" s="11" t="s">
        <v>291</v>
      </c>
    </row>
    <row r="137" spans="1:22" x14ac:dyDescent="0.25">
      <c r="A137" s="4">
        <f t="shared" si="7"/>
        <v>125</v>
      </c>
      <c r="B137" s="50" t="s">
        <v>244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5" t="s">
        <v>59</v>
      </c>
      <c r="O137" s="66">
        <v>0</v>
      </c>
      <c r="P137" s="17" t="s">
        <v>293</v>
      </c>
      <c r="Q137" s="62">
        <v>0.22461</v>
      </c>
      <c r="R137" s="24" t="s">
        <v>32</v>
      </c>
      <c r="S137" s="25">
        <v>57</v>
      </c>
      <c r="T137" s="23">
        <f t="shared" si="17"/>
        <v>12.802770000000001</v>
      </c>
      <c r="U137" s="11" t="s">
        <v>270</v>
      </c>
      <c r="V137" s="11" t="s">
        <v>291</v>
      </c>
    </row>
    <row r="138" spans="1:22" x14ac:dyDescent="0.25">
      <c r="A138" s="4">
        <f t="shared" si="7"/>
        <v>126</v>
      </c>
      <c r="B138" s="50" t="s">
        <v>244</v>
      </c>
      <c r="C138" s="44">
        <v>0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  <c r="M138" s="44">
        <v>0</v>
      </c>
      <c r="N138" s="45" t="s">
        <v>59</v>
      </c>
      <c r="O138" s="66">
        <v>0</v>
      </c>
      <c r="P138" s="17" t="s">
        <v>294</v>
      </c>
      <c r="Q138" s="62">
        <v>0.15159</v>
      </c>
      <c r="R138" s="24" t="s">
        <v>32</v>
      </c>
      <c r="S138" s="25">
        <v>5</v>
      </c>
      <c r="T138" s="23">
        <f t="shared" si="17"/>
        <v>0.75795000000000001</v>
      </c>
      <c r="U138" s="11" t="s">
        <v>270</v>
      </c>
      <c r="V138" s="11" t="s">
        <v>291</v>
      </c>
    </row>
    <row r="139" spans="1:22" x14ac:dyDescent="0.25">
      <c r="A139" s="4">
        <f t="shared" si="7"/>
        <v>127</v>
      </c>
      <c r="B139" s="50" t="s">
        <v>244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5" t="s">
        <v>59</v>
      </c>
      <c r="O139" s="66">
        <v>0</v>
      </c>
      <c r="P139" s="17" t="s">
        <v>295</v>
      </c>
      <c r="Q139" s="62">
        <v>0.20146</v>
      </c>
      <c r="R139" s="24" t="s">
        <v>32</v>
      </c>
      <c r="S139" s="25">
        <v>2</v>
      </c>
      <c r="T139" s="23">
        <f t="shared" si="17"/>
        <v>0.40292</v>
      </c>
      <c r="U139" s="11" t="s">
        <v>270</v>
      </c>
      <c r="V139" s="11" t="s">
        <v>291</v>
      </c>
    </row>
    <row r="140" spans="1:22" x14ac:dyDescent="0.25">
      <c r="A140" s="4">
        <f t="shared" si="7"/>
        <v>128</v>
      </c>
      <c r="B140" s="50" t="s">
        <v>244</v>
      </c>
      <c r="C140" s="44">
        <v>0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5" t="s">
        <v>59</v>
      </c>
      <c r="O140" s="66">
        <v>0</v>
      </c>
      <c r="P140" s="17" t="s">
        <v>296</v>
      </c>
      <c r="Q140" s="62">
        <v>5.79E-2</v>
      </c>
      <c r="R140" s="24" t="s">
        <v>32</v>
      </c>
      <c r="S140" s="25">
        <v>6</v>
      </c>
      <c r="T140" s="23">
        <f t="shared" si="17"/>
        <v>0.34739999999999999</v>
      </c>
      <c r="U140" s="11" t="s">
        <v>270</v>
      </c>
      <c r="V140" s="11" t="s">
        <v>291</v>
      </c>
    </row>
    <row r="141" spans="1:22" x14ac:dyDescent="0.25">
      <c r="A141" s="4">
        <f t="shared" si="7"/>
        <v>129</v>
      </c>
      <c r="B141" s="50" t="s">
        <v>244</v>
      </c>
      <c r="C141" s="44">
        <v>0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5" t="s">
        <v>59</v>
      </c>
      <c r="O141" s="66">
        <v>0</v>
      </c>
      <c r="P141" s="17" t="s">
        <v>297</v>
      </c>
      <c r="Q141" s="62">
        <v>5.4559999999999997E-2</v>
      </c>
      <c r="R141" s="24" t="s">
        <v>32</v>
      </c>
      <c r="S141" s="25">
        <v>30</v>
      </c>
      <c r="T141" s="23">
        <f t="shared" si="17"/>
        <v>1.6368</v>
      </c>
      <c r="U141" s="11" t="s">
        <v>270</v>
      </c>
      <c r="V141" s="11" t="s">
        <v>291</v>
      </c>
    </row>
    <row r="142" spans="1:22" x14ac:dyDescent="0.25">
      <c r="A142" s="4">
        <f t="shared" si="7"/>
        <v>130</v>
      </c>
      <c r="B142" s="50" t="s">
        <v>244</v>
      </c>
      <c r="C142" s="44">
        <v>0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5" t="s">
        <v>59</v>
      </c>
      <c r="O142" s="66">
        <v>0</v>
      </c>
      <c r="P142" s="17" t="s">
        <v>298</v>
      </c>
      <c r="Q142" s="62">
        <v>2.4840000000000001E-2</v>
      </c>
      <c r="R142" s="24" t="s">
        <v>32</v>
      </c>
      <c r="S142" s="25">
        <v>20</v>
      </c>
      <c r="T142" s="23">
        <f t="shared" si="17"/>
        <v>0.49680000000000002</v>
      </c>
      <c r="U142" s="11" t="s">
        <v>270</v>
      </c>
      <c r="V142" s="11" t="s">
        <v>291</v>
      </c>
    </row>
    <row r="143" spans="1:22" x14ac:dyDescent="0.25">
      <c r="A143" s="4">
        <f t="shared" si="7"/>
        <v>131</v>
      </c>
      <c r="B143" s="50" t="s">
        <v>244</v>
      </c>
      <c r="C143" s="44">
        <v>0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5" t="s">
        <v>59</v>
      </c>
      <c r="O143" s="66">
        <v>0</v>
      </c>
      <c r="P143" s="17" t="s">
        <v>299</v>
      </c>
      <c r="Q143" s="62">
        <v>0.10389</v>
      </c>
      <c r="R143" s="24" t="s">
        <v>119</v>
      </c>
      <c r="S143" s="25">
        <v>2</v>
      </c>
      <c r="T143" s="23">
        <f t="shared" si="17"/>
        <v>0.20777999999999999</v>
      </c>
      <c r="U143" s="11" t="s">
        <v>270</v>
      </c>
      <c r="V143" s="11" t="s">
        <v>291</v>
      </c>
    </row>
    <row r="144" spans="1:22" x14ac:dyDescent="0.25">
      <c r="A144" s="4">
        <f t="shared" ref="A144:A207" si="18">1+A143</f>
        <v>132</v>
      </c>
      <c r="B144" s="50" t="s">
        <v>244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5" t="s">
        <v>59</v>
      </c>
      <c r="O144" s="66">
        <v>0</v>
      </c>
      <c r="P144" s="17" t="s">
        <v>300</v>
      </c>
      <c r="Q144" s="62">
        <v>5.4120000000000001E-2</v>
      </c>
      <c r="R144" s="24" t="s">
        <v>119</v>
      </c>
      <c r="S144" s="25">
        <v>14</v>
      </c>
      <c r="T144" s="23">
        <f t="shared" si="17"/>
        <v>0.75768000000000002</v>
      </c>
      <c r="U144" s="11" t="s">
        <v>270</v>
      </c>
      <c r="V144" s="11" t="s">
        <v>291</v>
      </c>
    </row>
    <row r="145" spans="1:22" x14ac:dyDescent="0.25">
      <c r="A145" s="4">
        <f t="shared" si="18"/>
        <v>133</v>
      </c>
      <c r="B145" s="50" t="s">
        <v>244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5" t="s">
        <v>59</v>
      </c>
      <c r="O145" s="68">
        <v>0</v>
      </c>
      <c r="P145" s="17" t="s">
        <v>301</v>
      </c>
      <c r="Q145" s="62">
        <v>8.6440000000000003E-2</v>
      </c>
      <c r="R145" s="24" t="s">
        <v>119</v>
      </c>
      <c r="S145" s="25">
        <v>8</v>
      </c>
      <c r="T145" s="23">
        <f t="shared" si="17"/>
        <v>0.69152000000000002</v>
      </c>
      <c r="U145" s="11" t="s">
        <v>270</v>
      </c>
      <c r="V145" s="11" t="s">
        <v>291</v>
      </c>
    </row>
    <row r="146" spans="1:22" x14ac:dyDescent="0.25">
      <c r="A146" s="4">
        <f t="shared" si="18"/>
        <v>134</v>
      </c>
      <c r="B146" s="50" t="s">
        <v>244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 t="s">
        <v>59</v>
      </c>
      <c r="O146" s="68">
        <v>0</v>
      </c>
      <c r="P146" s="17" t="s">
        <v>302</v>
      </c>
      <c r="Q146" s="62">
        <v>9.4479999999999995E-2</v>
      </c>
      <c r="R146" s="24" t="s">
        <v>32</v>
      </c>
      <c r="S146" s="25">
        <v>4</v>
      </c>
      <c r="T146" s="23">
        <f t="shared" si="17"/>
        <v>0.37791999999999998</v>
      </c>
      <c r="U146" s="11" t="s">
        <v>270</v>
      </c>
      <c r="V146" s="11" t="s">
        <v>291</v>
      </c>
    </row>
    <row r="147" spans="1:22" x14ac:dyDescent="0.25">
      <c r="A147" s="4">
        <f t="shared" si="18"/>
        <v>135</v>
      </c>
      <c r="B147" s="50" t="s">
        <v>244</v>
      </c>
      <c r="C147" s="44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 t="s">
        <v>59</v>
      </c>
      <c r="O147" s="68">
        <v>0</v>
      </c>
      <c r="P147" s="17" t="s">
        <v>303</v>
      </c>
      <c r="Q147" s="62">
        <v>1.5299999999999999E-2</v>
      </c>
      <c r="R147" s="24" t="s">
        <v>119</v>
      </c>
      <c r="S147" s="25">
        <v>31</v>
      </c>
      <c r="T147" s="23">
        <f t="shared" si="17"/>
        <v>0.4743</v>
      </c>
      <c r="U147" s="11" t="s">
        <v>270</v>
      </c>
      <c r="V147" s="11" t="s">
        <v>291</v>
      </c>
    </row>
    <row r="148" spans="1:22" x14ac:dyDescent="0.25">
      <c r="A148" s="4">
        <f t="shared" si="18"/>
        <v>136</v>
      </c>
      <c r="B148" s="50" t="s">
        <v>244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 t="s">
        <v>59</v>
      </c>
      <c r="O148" s="68">
        <v>0</v>
      </c>
      <c r="P148" s="17" t="s">
        <v>304</v>
      </c>
      <c r="Q148" s="62">
        <v>8.7849999999999998E-2</v>
      </c>
      <c r="R148" s="24" t="s">
        <v>119</v>
      </c>
      <c r="S148" s="25">
        <v>1</v>
      </c>
      <c r="T148" s="23">
        <f t="shared" si="17"/>
        <v>8.7849999999999998E-2</v>
      </c>
      <c r="U148" s="11" t="s">
        <v>270</v>
      </c>
      <c r="V148" s="11" t="s">
        <v>291</v>
      </c>
    </row>
    <row r="149" spans="1:22" x14ac:dyDescent="0.25">
      <c r="A149" s="4">
        <f t="shared" si="18"/>
        <v>137</v>
      </c>
      <c r="B149" s="50" t="s">
        <v>244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 t="s">
        <v>59</v>
      </c>
      <c r="O149" s="68">
        <v>0</v>
      </c>
      <c r="P149" s="17" t="s">
        <v>305</v>
      </c>
      <c r="Q149" s="62">
        <v>4.3700000000000003E-2</v>
      </c>
      <c r="R149" s="24" t="s">
        <v>32</v>
      </c>
      <c r="S149" s="25">
        <v>31</v>
      </c>
      <c r="T149" s="23">
        <f t="shared" si="17"/>
        <v>1.3547</v>
      </c>
      <c r="U149" s="11" t="s">
        <v>270</v>
      </c>
      <c r="V149" s="11" t="s">
        <v>291</v>
      </c>
    </row>
    <row r="150" spans="1:22" x14ac:dyDescent="0.25">
      <c r="A150" s="4">
        <f t="shared" si="18"/>
        <v>138</v>
      </c>
      <c r="B150" s="50" t="s">
        <v>244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5" t="s">
        <v>59</v>
      </c>
      <c r="O150" s="68">
        <v>0</v>
      </c>
      <c r="P150" s="17" t="s">
        <v>306</v>
      </c>
      <c r="Q150" s="62">
        <v>3.2800000000000003E-2</v>
      </c>
      <c r="R150" s="24" t="s">
        <v>119</v>
      </c>
      <c r="S150" s="25">
        <v>26</v>
      </c>
      <c r="T150" s="23">
        <f t="shared" si="17"/>
        <v>0.85280000000000011</v>
      </c>
      <c r="U150" s="11" t="s">
        <v>270</v>
      </c>
      <c r="V150" s="11" t="s">
        <v>291</v>
      </c>
    </row>
    <row r="151" spans="1:22" x14ac:dyDescent="0.25">
      <c r="A151" s="4">
        <f t="shared" si="18"/>
        <v>139</v>
      </c>
      <c r="B151" s="50" t="s">
        <v>244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5" t="s">
        <v>59</v>
      </c>
      <c r="O151" s="68">
        <v>0</v>
      </c>
      <c r="P151" s="17" t="s">
        <v>307</v>
      </c>
      <c r="Q151" s="62">
        <v>0.30549999999999999</v>
      </c>
      <c r="R151" s="24" t="s">
        <v>32</v>
      </c>
      <c r="S151" s="69">
        <v>1</v>
      </c>
      <c r="T151" s="23">
        <f t="shared" si="17"/>
        <v>0.30549999999999999</v>
      </c>
      <c r="U151" s="11" t="s">
        <v>270</v>
      </c>
      <c r="V151" s="11" t="s">
        <v>291</v>
      </c>
    </row>
    <row r="152" spans="1:22" x14ac:dyDescent="0.25">
      <c r="A152" s="4">
        <f t="shared" si="18"/>
        <v>140</v>
      </c>
      <c r="B152" s="50" t="s">
        <v>244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5" t="s">
        <v>59</v>
      </c>
      <c r="O152" s="68">
        <v>0</v>
      </c>
      <c r="P152" s="17" t="s">
        <v>308</v>
      </c>
      <c r="Q152" s="62">
        <v>5.1999999999999998E-2</v>
      </c>
      <c r="R152" s="24" t="s">
        <v>32</v>
      </c>
      <c r="S152" s="69">
        <v>2</v>
      </c>
      <c r="T152" s="23">
        <f t="shared" si="17"/>
        <v>0.104</v>
      </c>
      <c r="U152" s="11" t="s">
        <v>270</v>
      </c>
      <c r="V152" s="11" t="s">
        <v>291</v>
      </c>
    </row>
    <row r="153" spans="1:22" x14ac:dyDescent="0.25">
      <c r="A153" s="4">
        <f t="shared" si="18"/>
        <v>141</v>
      </c>
      <c r="B153" s="50" t="s">
        <v>244</v>
      </c>
      <c r="C153" s="44">
        <v>0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5" t="s">
        <v>59</v>
      </c>
      <c r="O153" s="68">
        <v>0</v>
      </c>
      <c r="P153" s="17" t="s">
        <v>309</v>
      </c>
      <c r="Q153" s="62">
        <v>0.57999999999999996</v>
      </c>
      <c r="R153" s="24" t="s">
        <v>32</v>
      </c>
      <c r="S153" s="25">
        <v>8</v>
      </c>
      <c r="T153" s="23">
        <f t="shared" si="17"/>
        <v>4.6399999999999997</v>
      </c>
      <c r="U153" s="11" t="s">
        <v>270</v>
      </c>
      <c r="V153" s="11" t="s">
        <v>291</v>
      </c>
    </row>
    <row r="154" spans="1:22" x14ac:dyDescent="0.25">
      <c r="A154" s="4">
        <f t="shared" si="18"/>
        <v>142</v>
      </c>
      <c r="B154" s="50" t="s">
        <v>244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5" t="s">
        <v>59</v>
      </c>
      <c r="O154" s="68">
        <v>0</v>
      </c>
      <c r="P154" s="17" t="s">
        <v>310</v>
      </c>
      <c r="Q154" s="62">
        <v>5.2060000000000002E-2</v>
      </c>
      <c r="R154" s="24" t="s">
        <v>32</v>
      </c>
      <c r="S154" s="25">
        <v>6</v>
      </c>
      <c r="T154" s="23">
        <f t="shared" si="17"/>
        <v>0.31236000000000003</v>
      </c>
      <c r="U154" s="11" t="s">
        <v>270</v>
      </c>
      <c r="V154" s="11" t="s">
        <v>291</v>
      </c>
    </row>
    <row r="155" spans="1:22" x14ac:dyDescent="0.25">
      <c r="A155" s="4">
        <f t="shared" si="18"/>
        <v>143</v>
      </c>
      <c r="B155" s="50" t="s">
        <v>244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5" t="s">
        <v>59</v>
      </c>
      <c r="O155" s="68">
        <v>0</v>
      </c>
      <c r="P155" s="17" t="s">
        <v>311</v>
      </c>
      <c r="Q155" s="62">
        <v>7.8850000000000003E-2</v>
      </c>
      <c r="R155" s="24" t="s">
        <v>32</v>
      </c>
      <c r="S155" s="25">
        <v>15</v>
      </c>
      <c r="T155" s="23">
        <f t="shared" si="17"/>
        <v>1.18275</v>
      </c>
      <c r="U155" s="11" t="s">
        <v>270</v>
      </c>
      <c r="V155" s="11" t="s">
        <v>291</v>
      </c>
    </row>
    <row r="156" spans="1:22" x14ac:dyDescent="0.25">
      <c r="A156" s="4">
        <f t="shared" si="18"/>
        <v>144</v>
      </c>
      <c r="B156" s="50" t="s">
        <v>244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5" t="s">
        <v>59</v>
      </c>
      <c r="O156" s="68">
        <v>0</v>
      </c>
      <c r="P156" s="17" t="s">
        <v>312</v>
      </c>
      <c r="Q156" s="62">
        <v>2.367E-2</v>
      </c>
      <c r="R156" s="24" t="s">
        <v>32</v>
      </c>
      <c r="S156" s="25">
        <v>20</v>
      </c>
      <c r="T156" s="23">
        <f t="shared" si="17"/>
        <v>0.47339999999999999</v>
      </c>
      <c r="U156" s="11" t="s">
        <v>270</v>
      </c>
      <c r="V156" s="11" t="s">
        <v>291</v>
      </c>
    </row>
    <row r="157" spans="1:22" x14ac:dyDescent="0.25">
      <c r="A157" s="4">
        <f t="shared" si="18"/>
        <v>145</v>
      </c>
      <c r="B157" s="50" t="s">
        <v>406</v>
      </c>
      <c r="C157" s="44">
        <v>0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5" t="s">
        <v>59</v>
      </c>
      <c r="O157" s="68">
        <v>0</v>
      </c>
      <c r="P157" s="17" t="s">
        <v>478</v>
      </c>
      <c r="Q157" s="62">
        <v>0.223</v>
      </c>
      <c r="R157" s="24" t="s">
        <v>32</v>
      </c>
      <c r="S157" s="25">
        <v>280</v>
      </c>
      <c r="T157" s="23">
        <f t="shared" si="17"/>
        <v>62.44</v>
      </c>
      <c r="U157" s="11" t="s">
        <v>270</v>
      </c>
      <c r="V157" s="11" t="s">
        <v>479</v>
      </c>
    </row>
    <row r="158" spans="1:22" x14ac:dyDescent="0.25">
      <c r="A158" s="4">
        <f t="shared" si="18"/>
        <v>146</v>
      </c>
      <c r="B158" s="50" t="s">
        <v>262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5" t="s">
        <v>59</v>
      </c>
      <c r="O158" s="68">
        <v>0</v>
      </c>
      <c r="P158" s="17" t="s">
        <v>315</v>
      </c>
      <c r="Q158" s="62">
        <v>0.61599999999999999</v>
      </c>
      <c r="R158" s="24" t="s">
        <v>32</v>
      </c>
      <c r="S158" s="25">
        <v>2</v>
      </c>
      <c r="T158" s="23">
        <f t="shared" si="17"/>
        <v>1.232</v>
      </c>
      <c r="U158" s="11" t="s">
        <v>313</v>
      </c>
      <c r="V158" s="11" t="s">
        <v>314</v>
      </c>
    </row>
    <row r="159" spans="1:22" x14ac:dyDescent="0.25">
      <c r="A159" s="4">
        <f t="shared" si="18"/>
        <v>147</v>
      </c>
      <c r="B159" s="50" t="s">
        <v>262</v>
      </c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5" t="s">
        <v>59</v>
      </c>
      <c r="O159" s="68">
        <v>0</v>
      </c>
      <c r="P159" s="17" t="s">
        <v>316</v>
      </c>
      <c r="Q159" s="62">
        <v>0.14299999999999999</v>
      </c>
      <c r="R159" s="24" t="s">
        <v>32</v>
      </c>
      <c r="S159" s="25">
        <v>4</v>
      </c>
      <c r="T159" s="23">
        <f t="shared" si="17"/>
        <v>0.57199999999999995</v>
      </c>
      <c r="U159" s="11" t="s">
        <v>313</v>
      </c>
      <c r="V159" s="11" t="s">
        <v>314</v>
      </c>
    </row>
    <row r="160" spans="1:22" x14ac:dyDescent="0.25">
      <c r="A160" s="4">
        <f t="shared" si="18"/>
        <v>148</v>
      </c>
      <c r="B160" s="50" t="s">
        <v>262</v>
      </c>
      <c r="C160" s="44">
        <v>0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5" t="s">
        <v>59</v>
      </c>
      <c r="O160" s="68">
        <v>0</v>
      </c>
      <c r="P160" s="17" t="s">
        <v>317</v>
      </c>
      <c r="Q160" s="62">
        <v>7.6999999999999999E-2</v>
      </c>
      <c r="R160" s="24" t="s">
        <v>32</v>
      </c>
      <c r="S160" s="25">
        <v>6</v>
      </c>
      <c r="T160" s="23">
        <f t="shared" si="17"/>
        <v>0.46199999999999997</v>
      </c>
      <c r="U160" s="11" t="s">
        <v>313</v>
      </c>
      <c r="V160" s="11" t="s">
        <v>314</v>
      </c>
    </row>
    <row r="161" spans="1:22" x14ac:dyDescent="0.25">
      <c r="A161" s="4">
        <f t="shared" si="18"/>
        <v>149</v>
      </c>
      <c r="B161" s="50" t="s">
        <v>262</v>
      </c>
      <c r="C161" s="44">
        <v>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5" t="s">
        <v>59</v>
      </c>
      <c r="O161" s="68">
        <v>0</v>
      </c>
      <c r="P161" s="17" t="s">
        <v>318</v>
      </c>
      <c r="Q161" s="62">
        <v>1.0780000000000001</v>
      </c>
      <c r="R161" s="24" t="s">
        <v>32</v>
      </c>
      <c r="S161" s="69">
        <v>1</v>
      </c>
      <c r="T161" s="23">
        <f t="shared" si="17"/>
        <v>1.0780000000000001</v>
      </c>
      <c r="U161" s="11" t="s">
        <v>313</v>
      </c>
      <c r="V161" s="11" t="s">
        <v>314</v>
      </c>
    </row>
    <row r="162" spans="1:22" x14ac:dyDescent="0.25">
      <c r="A162" s="4">
        <f t="shared" si="18"/>
        <v>150</v>
      </c>
      <c r="B162" s="50" t="s">
        <v>262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5" t="s">
        <v>59</v>
      </c>
      <c r="O162" s="68">
        <v>0</v>
      </c>
      <c r="P162" s="17" t="s">
        <v>319</v>
      </c>
      <c r="Q162" s="62">
        <v>2.7389999999999999</v>
      </c>
      <c r="R162" s="24" t="s">
        <v>32</v>
      </c>
      <c r="S162" s="69">
        <v>1</v>
      </c>
      <c r="T162" s="23">
        <f t="shared" si="17"/>
        <v>2.7389999999999999</v>
      </c>
      <c r="U162" s="11" t="s">
        <v>313</v>
      </c>
      <c r="V162" s="11" t="s">
        <v>314</v>
      </c>
    </row>
    <row r="163" spans="1:22" ht="30" x14ac:dyDescent="0.25">
      <c r="A163" s="4">
        <f t="shared" si="18"/>
        <v>151</v>
      </c>
      <c r="B163" s="50" t="s">
        <v>262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5" t="s">
        <v>59</v>
      </c>
      <c r="O163" s="68">
        <v>0</v>
      </c>
      <c r="P163" s="17" t="s">
        <v>320</v>
      </c>
      <c r="Q163" s="62">
        <v>0.86899999999999999</v>
      </c>
      <c r="R163" s="24" t="s">
        <v>32</v>
      </c>
      <c r="S163" s="69">
        <v>1</v>
      </c>
      <c r="T163" s="23">
        <f t="shared" si="17"/>
        <v>0.86899999999999999</v>
      </c>
      <c r="U163" s="11" t="s">
        <v>313</v>
      </c>
      <c r="V163" s="11" t="s">
        <v>314</v>
      </c>
    </row>
    <row r="164" spans="1:22" x14ac:dyDescent="0.25">
      <c r="A164" s="4">
        <f t="shared" si="18"/>
        <v>152</v>
      </c>
      <c r="B164" s="50" t="s">
        <v>262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5" t="s">
        <v>59</v>
      </c>
      <c r="O164" s="68">
        <v>0</v>
      </c>
      <c r="P164" s="17" t="s">
        <v>321</v>
      </c>
      <c r="Q164" s="62">
        <v>1.0999999999999999E-2</v>
      </c>
      <c r="R164" s="24" t="s">
        <v>32</v>
      </c>
      <c r="S164" s="25">
        <v>2</v>
      </c>
      <c r="T164" s="23">
        <f t="shared" si="17"/>
        <v>2.1999999999999999E-2</v>
      </c>
      <c r="U164" s="11" t="s">
        <v>313</v>
      </c>
      <c r="V164" s="11" t="s">
        <v>314</v>
      </c>
    </row>
    <row r="165" spans="1:22" x14ac:dyDescent="0.25">
      <c r="A165" s="4">
        <f t="shared" si="18"/>
        <v>153</v>
      </c>
      <c r="B165" s="50" t="s">
        <v>262</v>
      </c>
      <c r="C165" s="44">
        <v>0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5" t="s">
        <v>59</v>
      </c>
      <c r="O165" s="68">
        <v>0</v>
      </c>
      <c r="P165" s="17" t="s">
        <v>322</v>
      </c>
      <c r="Q165" s="62">
        <v>0.187</v>
      </c>
      <c r="R165" s="24" t="s">
        <v>32</v>
      </c>
      <c r="S165" s="25">
        <v>2</v>
      </c>
      <c r="T165" s="23">
        <f t="shared" si="17"/>
        <v>0.374</v>
      </c>
      <c r="U165" s="11" t="s">
        <v>313</v>
      </c>
      <c r="V165" s="11" t="s">
        <v>314</v>
      </c>
    </row>
    <row r="166" spans="1:22" ht="30" x14ac:dyDescent="0.25">
      <c r="A166" s="4">
        <f t="shared" si="18"/>
        <v>154</v>
      </c>
      <c r="B166" s="50" t="s">
        <v>262</v>
      </c>
      <c r="C166" s="44">
        <v>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5" t="s">
        <v>59</v>
      </c>
      <c r="O166" s="68">
        <v>0</v>
      </c>
      <c r="P166" s="17" t="s">
        <v>323</v>
      </c>
      <c r="Q166" s="62">
        <v>3.3000000000000002E-2</v>
      </c>
      <c r="R166" s="24" t="s">
        <v>32</v>
      </c>
      <c r="S166" s="25">
        <v>2</v>
      </c>
      <c r="T166" s="23">
        <f t="shared" si="17"/>
        <v>6.6000000000000003E-2</v>
      </c>
      <c r="U166" s="11" t="s">
        <v>313</v>
      </c>
      <c r="V166" s="11" t="s">
        <v>314</v>
      </c>
    </row>
    <row r="167" spans="1:22" x14ac:dyDescent="0.25">
      <c r="A167" s="4">
        <f t="shared" si="18"/>
        <v>155</v>
      </c>
      <c r="B167" s="50" t="s">
        <v>262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5" t="s">
        <v>59</v>
      </c>
      <c r="O167" s="68">
        <v>0</v>
      </c>
      <c r="P167" s="17" t="s">
        <v>324</v>
      </c>
      <c r="Q167" s="62">
        <v>8.7999999999999995E-2</v>
      </c>
      <c r="R167" s="24" t="s">
        <v>32</v>
      </c>
      <c r="S167" s="25">
        <v>1</v>
      </c>
      <c r="T167" s="23">
        <f t="shared" si="17"/>
        <v>8.7999999999999995E-2</v>
      </c>
      <c r="U167" s="11" t="s">
        <v>313</v>
      </c>
      <c r="V167" s="11" t="s">
        <v>314</v>
      </c>
    </row>
    <row r="168" spans="1:22" x14ac:dyDescent="0.25">
      <c r="A168" s="4">
        <f t="shared" si="18"/>
        <v>156</v>
      </c>
      <c r="B168" s="50" t="s">
        <v>262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5" t="s">
        <v>59</v>
      </c>
      <c r="O168" s="68">
        <v>0</v>
      </c>
      <c r="P168" s="17" t="s">
        <v>325</v>
      </c>
      <c r="Q168" s="62">
        <v>2.09</v>
      </c>
      <c r="R168" s="24" t="s">
        <v>32</v>
      </c>
      <c r="S168" s="25">
        <v>1</v>
      </c>
      <c r="T168" s="23">
        <f t="shared" si="17"/>
        <v>2.09</v>
      </c>
      <c r="U168" s="11" t="s">
        <v>313</v>
      </c>
      <c r="V168" s="11" t="s">
        <v>314</v>
      </c>
    </row>
    <row r="169" spans="1:22" x14ac:dyDescent="0.25">
      <c r="A169" s="4">
        <f t="shared" si="18"/>
        <v>157</v>
      </c>
      <c r="B169" s="50" t="s">
        <v>262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5" t="s">
        <v>59</v>
      </c>
      <c r="O169" s="68">
        <v>0</v>
      </c>
      <c r="P169" s="17" t="s">
        <v>326</v>
      </c>
      <c r="Q169" s="62">
        <v>5.7640000000000002</v>
      </c>
      <c r="R169" s="24" t="s">
        <v>32</v>
      </c>
      <c r="S169" s="25">
        <v>1</v>
      </c>
      <c r="T169" s="23">
        <f t="shared" si="17"/>
        <v>5.7640000000000002</v>
      </c>
      <c r="U169" s="11" t="s">
        <v>313</v>
      </c>
      <c r="V169" s="11" t="s">
        <v>314</v>
      </c>
    </row>
    <row r="170" spans="1:22" x14ac:dyDescent="0.25">
      <c r="A170" s="4">
        <f t="shared" si="18"/>
        <v>158</v>
      </c>
      <c r="B170" s="50" t="s">
        <v>262</v>
      </c>
      <c r="C170" s="44">
        <v>0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5" t="s">
        <v>59</v>
      </c>
      <c r="O170" s="68">
        <v>0</v>
      </c>
      <c r="P170" s="17" t="s">
        <v>327</v>
      </c>
      <c r="Q170" s="62">
        <v>1.298</v>
      </c>
      <c r="R170" s="24" t="s">
        <v>32</v>
      </c>
      <c r="S170" s="25">
        <v>1</v>
      </c>
      <c r="T170" s="23">
        <f t="shared" si="17"/>
        <v>1.298</v>
      </c>
      <c r="U170" s="11" t="s">
        <v>313</v>
      </c>
      <c r="V170" s="11" t="s">
        <v>314</v>
      </c>
    </row>
    <row r="171" spans="1:22" x14ac:dyDescent="0.25">
      <c r="A171" s="4">
        <f t="shared" si="18"/>
        <v>159</v>
      </c>
      <c r="B171" s="50" t="s">
        <v>262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5" t="s">
        <v>59</v>
      </c>
      <c r="O171" s="68">
        <v>0</v>
      </c>
      <c r="P171" s="17" t="s">
        <v>328</v>
      </c>
      <c r="Q171" s="62">
        <v>1.65</v>
      </c>
      <c r="R171" s="24" t="s">
        <v>32</v>
      </c>
      <c r="S171" s="25">
        <v>2</v>
      </c>
      <c r="T171" s="23">
        <f t="shared" si="17"/>
        <v>3.3</v>
      </c>
      <c r="U171" s="11" t="s">
        <v>313</v>
      </c>
      <c r="V171" s="11" t="s">
        <v>314</v>
      </c>
    </row>
    <row r="172" spans="1:22" x14ac:dyDescent="0.25">
      <c r="A172" s="4">
        <f t="shared" si="18"/>
        <v>160</v>
      </c>
      <c r="B172" s="50" t="s">
        <v>262</v>
      </c>
      <c r="C172" s="44">
        <v>0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5" t="s">
        <v>59</v>
      </c>
      <c r="O172" s="68">
        <v>0</v>
      </c>
      <c r="P172" s="17" t="s">
        <v>329</v>
      </c>
      <c r="Q172" s="62">
        <v>2.8000000000000001E-2</v>
      </c>
      <c r="R172" s="24" t="s">
        <v>32</v>
      </c>
      <c r="S172" s="25">
        <v>12</v>
      </c>
      <c r="T172" s="23">
        <f t="shared" si="17"/>
        <v>0.33600000000000002</v>
      </c>
      <c r="U172" s="11" t="s">
        <v>313</v>
      </c>
      <c r="V172" s="11" t="s">
        <v>314</v>
      </c>
    </row>
    <row r="173" spans="1:22" ht="30" x14ac:dyDescent="0.25">
      <c r="A173" s="4">
        <f t="shared" si="18"/>
        <v>161</v>
      </c>
      <c r="B173" s="50" t="s">
        <v>262</v>
      </c>
      <c r="C173" s="44">
        <v>0</v>
      </c>
      <c r="D173" s="44">
        <v>0</v>
      </c>
      <c r="E173" s="44">
        <v>0</v>
      </c>
      <c r="F173" s="44">
        <v>0</v>
      </c>
      <c r="G173" s="44">
        <v>0</v>
      </c>
      <c r="H173" s="44">
        <v>0</v>
      </c>
      <c r="I173" s="44">
        <v>0</v>
      </c>
      <c r="J173" s="44">
        <v>0</v>
      </c>
      <c r="K173" s="44">
        <v>0</v>
      </c>
      <c r="L173" s="44">
        <v>0</v>
      </c>
      <c r="M173" s="44">
        <v>0</v>
      </c>
      <c r="N173" s="45" t="s">
        <v>59</v>
      </c>
      <c r="O173" s="68">
        <v>0</v>
      </c>
      <c r="P173" s="17" t="s">
        <v>330</v>
      </c>
      <c r="Q173" s="62">
        <v>0.13200000000000001</v>
      </c>
      <c r="R173" s="24" t="s">
        <v>32</v>
      </c>
      <c r="S173" s="69">
        <v>4</v>
      </c>
      <c r="T173" s="23">
        <f t="shared" si="17"/>
        <v>0.52800000000000002</v>
      </c>
      <c r="U173" s="11" t="s">
        <v>313</v>
      </c>
      <c r="V173" s="11" t="s">
        <v>314</v>
      </c>
    </row>
    <row r="174" spans="1:22" x14ac:dyDescent="0.25">
      <c r="A174" s="4">
        <f t="shared" si="18"/>
        <v>162</v>
      </c>
      <c r="B174" s="50" t="s">
        <v>262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5" t="s">
        <v>59</v>
      </c>
      <c r="O174" s="68">
        <v>0</v>
      </c>
      <c r="P174" s="17" t="s">
        <v>331</v>
      </c>
      <c r="Q174" s="62">
        <v>3.3000000000000002E-2</v>
      </c>
      <c r="R174" s="24" t="s">
        <v>32</v>
      </c>
      <c r="S174" s="25">
        <v>4</v>
      </c>
      <c r="T174" s="23">
        <f t="shared" si="17"/>
        <v>0.13200000000000001</v>
      </c>
      <c r="U174" s="11" t="s">
        <v>313</v>
      </c>
      <c r="V174" s="11" t="s">
        <v>314</v>
      </c>
    </row>
    <row r="175" spans="1:22" x14ac:dyDescent="0.25">
      <c r="A175" s="4">
        <f t="shared" si="18"/>
        <v>163</v>
      </c>
      <c r="B175" s="50" t="s">
        <v>262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5" t="s">
        <v>59</v>
      </c>
      <c r="O175" s="68">
        <v>0</v>
      </c>
      <c r="P175" s="17" t="s">
        <v>332</v>
      </c>
      <c r="Q175" s="62">
        <v>1.0999999999999999E-2</v>
      </c>
      <c r="R175" s="24" t="s">
        <v>32</v>
      </c>
      <c r="S175" s="25">
        <v>4</v>
      </c>
      <c r="T175" s="23">
        <f t="shared" si="17"/>
        <v>4.3999999999999997E-2</v>
      </c>
      <c r="U175" s="11" t="s">
        <v>313</v>
      </c>
      <c r="V175" s="11" t="s">
        <v>314</v>
      </c>
    </row>
    <row r="176" spans="1:22" x14ac:dyDescent="0.25">
      <c r="A176" s="4">
        <f t="shared" si="18"/>
        <v>164</v>
      </c>
      <c r="B176" s="50" t="s">
        <v>262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5" t="s">
        <v>59</v>
      </c>
      <c r="O176" s="68">
        <v>0</v>
      </c>
      <c r="P176" s="17" t="s">
        <v>333</v>
      </c>
      <c r="Q176" s="62">
        <v>9.9000000000000005E-2</v>
      </c>
      <c r="R176" s="24" t="s">
        <v>32</v>
      </c>
      <c r="S176" s="25">
        <v>2</v>
      </c>
      <c r="T176" s="23">
        <f t="shared" si="17"/>
        <v>0.19800000000000001</v>
      </c>
      <c r="U176" s="11" t="s">
        <v>313</v>
      </c>
      <c r="V176" s="11" t="s">
        <v>314</v>
      </c>
    </row>
    <row r="177" spans="1:22" ht="30" x14ac:dyDescent="0.25">
      <c r="A177" s="4">
        <f t="shared" si="18"/>
        <v>165</v>
      </c>
      <c r="B177" s="50" t="s">
        <v>262</v>
      </c>
      <c r="C177" s="44">
        <v>0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5" t="s">
        <v>59</v>
      </c>
      <c r="O177" s="68">
        <v>0</v>
      </c>
      <c r="P177" s="17" t="s">
        <v>334</v>
      </c>
      <c r="Q177" s="62">
        <v>0.374</v>
      </c>
      <c r="R177" s="24" t="s">
        <v>32</v>
      </c>
      <c r="S177" s="25">
        <v>4</v>
      </c>
      <c r="T177" s="23">
        <f t="shared" si="17"/>
        <v>1.496</v>
      </c>
      <c r="U177" s="11" t="s">
        <v>313</v>
      </c>
      <c r="V177" s="11" t="s">
        <v>314</v>
      </c>
    </row>
    <row r="178" spans="1:22" x14ac:dyDescent="0.25">
      <c r="A178" s="4">
        <f t="shared" si="18"/>
        <v>166</v>
      </c>
      <c r="B178" s="50" t="s">
        <v>262</v>
      </c>
      <c r="C178" s="44">
        <v>0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5" t="s">
        <v>59</v>
      </c>
      <c r="O178" s="68">
        <v>0</v>
      </c>
      <c r="P178" s="17" t="s">
        <v>335</v>
      </c>
      <c r="Q178" s="62">
        <v>8.7999999999999995E-2</v>
      </c>
      <c r="R178" s="24" t="s">
        <v>32</v>
      </c>
      <c r="S178" s="25">
        <v>4</v>
      </c>
      <c r="T178" s="23">
        <f t="shared" si="17"/>
        <v>0.35199999999999998</v>
      </c>
      <c r="U178" s="11" t="s">
        <v>313</v>
      </c>
      <c r="V178" s="11" t="s">
        <v>314</v>
      </c>
    </row>
    <row r="179" spans="1:22" x14ac:dyDescent="0.25">
      <c r="A179" s="4">
        <f t="shared" si="18"/>
        <v>167</v>
      </c>
      <c r="B179" s="50" t="s">
        <v>262</v>
      </c>
      <c r="C179" s="44">
        <v>0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5" t="s">
        <v>59</v>
      </c>
      <c r="O179" s="68">
        <v>0</v>
      </c>
      <c r="P179" s="17" t="s">
        <v>336</v>
      </c>
      <c r="Q179" s="62">
        <v>2.8000000000000001E-2</v>
      </c>
      <c r="R179" s="24" t="s">
        <v>32</v>
      </c>
      <c r="S179" s="25">
        <v>2</v>
      </c>
      <c r="T179" s="23">
        <f t="shared" si="17"/>
        <v>5.6000000000000001E-2</v>
      </c>
      <c r="U179" s="11" t="s">
        <v>313</v>
      </c>
      <c r="V179" s="11" t="s">
        <v>314</v>
      </c>
    </row>
    <row r="180" spans="1:22" x14ac:dyDescent="0.25">
      <c r="A180" s="4">
        <f t="shared" si="18"/>
        <v>168</v>
      </c>
      <c r="B180" s="50" t="s">
        <v>262</v>
      </c>
      <c r="C180" s="44">
        <v>0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5" t="s">
        <v>59</v>
      </c>
      <c r="O180" s="68">
        <v>0</v>
      </c>
      <c r="P180" s="17" t="s">
        <v>337</v>
      </c>
      <c r="Q180" s="62">
        <v>0.69299999999999995</v>
      </c>
      <c r="R180" s="24" t="s">
        <v>32</v>
      </c>
      <c r="S180" s="25">
        <v>1</v>
      </c>
      <c r="T180" s="23">
        <f t="shared" si="17"/>
        <v>0.69299999999999995</v>
      </c>
      <c r="U180" s="11" t="s">
        <v>313</v>
      </c>
      <c r="V180" s="11" t="s">
        <v>314</v>
      </c>
    </row>
    <row r="181" spans="1:22" x14ac:dyDescent="0.25">
      <c r="A181" s="4">
        <f t="shared" si="18"/>
        <v>169</v>
      </c>
      <c r="B181" s="50" t="s">
        <v>262</v>
      </c>
      <c r="C181" s="44">
        <v>0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5" t="s">
        <v>59</v>
      </c>
      <c r="O181" s="68">
        <v>0</v>
      </c>
      <c r="P181" s="17" t="s">
        <v>337</v>
      </c>
      <c r="Q181" s="62">
        <v>0.72599999999999998</v>
      </c>
      <c r="R181" s="24" t="s">
        <v>32</v>
      </c>
      <c r="S181" s="25">
        <v>1</v>
      </c>
      <c r="T181" s="23">
        <f t="shared" si="17"/>
        <v>0.72599999999999998</v>
      </c>
      <c r="U181" s="11" t="s">
        <v>313</v>
      </c>
      <c r="V181" s="11" t="s">
        <v>314</v>
      </c>
    </row>
    <row r="182" spans="1:22" x14ac:dyDescent="0.25">
      <c r="A182" s="4">
        <f t="shared" si="18"/>
        <v>170</v>
      </c>
      <c r="B182" s="50" t="s">
        <v>262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5" t="s">
        <v>59</v>
      </c>
      <c r="O182" s="68">
        <v>0</v>
      </c>
      <c r="P182" s="17" t="s">
        <v>338</v>
      </c>
      <c r="Q182" s="62">
        <v>1.6719999999999999</v>
      </c>
      <c r="R182" s="24" t="s">
        <v>32</v>
      </c>
      <c r="S182" s="25">
        <v>1</v>
      </c>
      <c r="T182" s="23">
        <f t="shared" si="17"/>
        <v>1.6719999999999999</v>
      </c>
      <c r="U182" s="11" t="s">
        <v>313</v>
      </c>
      <c r="V182" s="11" t="s">
        <v>314</v>
      </c>
    </row>
    <row r="183" spans="1:22" x14ac:dyDescent="0.25">
      <c r="A183" s="4">
        <f t="shared" si="18"/>
        <v>171</v>
      </c>
      <c r="B183" s="50" t="s">
        <v>262</v>
      </c>
      <c r="C183" s="44">
        <v>0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5" t="s">
        <v>59</v>
      </c>
      <c r="O183" s="68">
        <v>0</v>
      </c>
      <c r="P183" s="17" t="s">
        <v>339</v>
      </c>
      <c r="Q183" s="62">
        <v>0.24199999999999999</v>
      </c>
      <c r="R183" s="24" t="s">
        <v>32</v>
      </c>
      <c r="S183" s="25">
        <v>1</v>
      </c>
      <c r="T183" s="23">
        <f t="shared" si="17"/>
        <v>0.24199999999999999</v>
      </c>
      <c r="U183" s="11" t="s">
        <v>313</v>
      </c>
      <c r="V183" s="11" t="s">
        <v>314</v>
      </c>
    </row>
    <row r="184" spans="1:22" x14ac:dyDescent="0.25">
      <c r="A184" s="4">
        <f t="shared" si="18"/>
        <v>172</v>
      </c>
      <c r="B184" s="50" t="s">
        <v>262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5" t="s">
        <v>59</v>
      </c>
      <c r="O184" s="68">
        <v>0</v>
      </c>
      <c r="P184" s="17" t="s">
        <v>341</v>
      </c>
      <c r="Q184" s="62">
        <v>1.155</v>
      </c>
      <c r="R184" s="24" t="s">
        <v>32</v>
      </c>
      <c r="S184" s="25">
        <v>1</v>
      </c>
      <c r="T184" s="23">
        <f t="shared" si="17"/>
        <v>1.155</v>
      </c>
      <c r="U184" s="11" t="s">
        <v>313</v>
      </c>
      <c r="V184" s="11" t="s">
        <v>340</v>
      </c>
    </row>
    <row r="185" spans="1:22" x14ac:dyDescent="0.25">
      <c r="A185" s="4">
        <f t="shared" si="18"/>
        <v>173</v>
      </c>
      <c r="B185" s="50" t="s">
        <v>262</v>
      </c>
      <c r="C185" s="44">
        <v>0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5" t="s">
        <v>59</v>
      </c>
      <c r="O185" s="68">
        <v>0</v>
      </c>
      <c r="P185" s="17" t="s">
        <v>342</v>
      </c>
      <c r="Q185" s="62">
        <v>4.3999999999999997E-2</v>
      </c>
      <c r="R185" s="24" t="s">
        <v>32</v>
      </c>
      <c r="S185" s="25">
        <v>1</v>
      </c>
      <c r="T185" s="23">
        <f t="shared" si="17"/>
        <v>4.3999999999999997E-2</v>
      </c>
      <c r="U185" s="11" t="s">
        <v>313</v>
      </c>
      <c r="V185" s="11" t="s">
        <v>340</v>
      </c>
    </row>
    <row r="186" spans="1:22" x14ac:dyDescent="0.25">
      <c r="A186" s="4">
        <f t="shared" si="18"/>
        <v>174</v>
      </c>
      <c r="B186" s="50" t="s">
        <v>262</v>
      </c>
      <c r="C186" s="44">
        <v>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5" t="s">
        <v>59</v>
      </c>
      <c r="O186" s="68">
        <v>0</v>
      </c>
      <c r="P186" s="17" t="s">
        <v>343</v>
      </c>
      <c r="Q186" s="62">
        <v>0.50600000000000001</v>
      </c>
      <c r="R186" s="24" t="s">
        <v>32</v>
      </c>
      <c r="S186" s="25">
        <v>1</v>
      </c>
      <c r="T186" s="23">
        <f t="shared" si="17"/>
        <v>0.50600000000000001</v>
      </c>
      <c r="U186" s="11" t="s">
        <v>313</v>
      </c>
      <c r="V186" s="11" t="s">
        <v>340</v>
      </c>
    </row>
    <row r="187" spans="1:22" x14ac:dyDescent="0.25">
      <c r="A187" s="4">
        <f t="shared" si="18"/>
        <v>175</v>
      </c>
      <c r="B187" s="50" t="s">
        <v>262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  <c r="N187" s="45" t="s">
        <v>59</v>
      </c>
      <c r="O187" s="68">
        <v>0</v>
      </c>
      <c r="P187" s="17" t="s">
        <v>344</v>
      </c>
      <c r="Q187" s="62">
        <v>4.3999999999999997E-2</v>
      </c>
      <c r="R187" s="24" t="s">
        <v>32</v>
      </c>
      <c r="S187" s="25">
        <v>1</v>
      </c>
      <c r="T187" s="23">
        <f t="shared" si="17"/>
        <v>4.3999999999999997E-2</v>
      </c>
      <c r="U187" s="11" t="s">
        <v>313</v>
      </c>
      <c r="V187" s="11" t="s">
        <v>340</v>
      </c>
    </row>
    <row r="188" spans="1:22" x14ac:dyDescent="0.25">
      <c r="A188" s="4">
        <f t="shared" si="18"/>
        <v>176</v>
      </c>
      <c r="B188" s="50" t="s">
        <v>262</v>
      </c>
      <c r="C188" s="44">
        <v>0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5" t="s">
        <v>59</v>
      </c>
      <c r="O188" s="68">
        <v>0</v>
      </c>
      <c r="P188" s="17" t="s">
        <v>345</v>
      </c>
      <c r="Q188" s="62">
        <v>5.7640000000000002</v>
      </c>
      <c r="R188" s="24" t="s">
        <v>32</v>
      </c>
      <c r="S188" s="25">
        <v>1</v>
      </c>
      <c r="T188" s="23">
        <f t="shared" si="17"/>
        <v>5.7640000000000002</v>
      </c>
      <c r="U188" s="11" t="s">
        <v>313</v>
      </c>
      <c r="V188" s="11" t="s">
        <v>340</v>
      </c>
    </row>
    <row r="189" spans="1:22" x14ac:dyDescent="0.25">
      <c r="A189" s="4">
        <f t="shared" si="18"/>
        <v>177</v>
      </c>
      <c r="B189" s="50" t="s">
        <v>262</v>
      </c>
      <c r="C189" s="44">
        <v>0</v>
      </c>
      <c r="D189" s="44">
        <v>0</v>
      </c>
      <c r="E189" s="44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0</v>
      </c>
      <c r="K189" s="44">
        <v>0</v>
      </c>
      <c r="L189" s="44">
        <v>0</v>
      </c>
      <c r="M189" s="44">
        <v>0</v>
      </c>
      <c r="N189" s="45" t="s">
        <v>59</v>
      </c>
      <c r="O189" s="68">
        <v>0</v>
      </c>
      <c r="P189" s="17" t="s">
        <v>346</v>
      </c>
      <c r="Q189" s="62">
        <v>0.13200000000000001</v>
      </c>
      <c r="R189" s="24" t="s">
        <v>32</v>
      </c>
      <c r="S189" s="25">
        <v>1</v>
      </c>
      <c r="T189" s="23">
        <f t="shared" si="17"/>
        <v>0.13200000000000001</v>
      </c>
      <c r="U189" s="11" t="s">
        <v>313</v>
      </c>
      <c r="V189" s="11" t="s">
        <v>340</v>
      </c>
    </row>
    <row r="190" spans="1:22" x14ac:dyDescent="0.25">
      <c r="A190" s="4">
        <f t="shared" si="18"/>
        <v>178</v>
      </c>
      <c r="B190" s="50" t="s">
        <v>262</v>
      </c>
      <c r="C190" s="44">
        <v>0</v>
      </c>
      <c r="D190" s="44">
        <v>0</v>
      </c>
      <c r="E190" s="44">
        <v>0</v>
      </c>
      <c r="F190" s="44">
        <v>0</v>
      </c>
      <c r="G190" s="44">
        <v>0</v>
      </c>
      <c r="H190" s="44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0</v>
      </c>
      <c r="N190" s="45" t="s">
        <v>59</v>
      </c>
      <c r="O190" s="68">
        <v>0</v>
      </c>
      <c r="P190" s="17" t="s">
        <v>347</v>
      </c>
      <c r="Q190" s="62">
        <v>3.0000000000000001E-3</v>
      </c>
      <c r="R190" s="24" t="s">
        <v>32</v>
      </c>
      <c r="S190" s="25">
        <v>1</v>
      </c>
      <c r="T190" s="23">
        <f t="shared" si="17"/>
        <v>3.0000000000000001E-3</v>
      </c>
      <c r="U190" s="11" t="s">
        <v>313</v>
      </c>
      <c r="V190" s="11" t="s">
        <v>340</v>
      </c>
    </row>
    <row r="191" spans="1:22" x14ac:dyDescent="0.25">
      <c r="A191" s="4">
        <f t="shared" si="18"/>
        <v>179</v>
      </c>
      <c r="B191" s="50" t="s">
        <v>262</v>
      </c>
      <c r="C191" s="44">
        <v>0</v>
      </c>
      <c r="D191" s="44">
        <v>0</v>
      </c>
      <c r="E191" s="44">
        <v>0</v>
      </c>
      <c r="F191" s="44">
        <v>0</v>
      </c>
      <c r="G191" s="44">
        <v>0</v>
      </c>
      <c r="H191" s="44">
        <v>0</v>
      </c>
      <c r="I191" s="44">
        <v>0</v>
      </c>
      <c r="J191" s="44">
        <v>0</v>
      </c>
      <c r="K191" s="44">
        <v>0</v>
      </c>
      <c r="L191" s="44">
        <v>0</v>
      </c>
      <c r="M191" s="44">
        <v>0</v>
      </c>
      <c r="N191" s="45" t="s">
        <v>59</v>
      </c>
      <c r="O191" s="68">
        <v>0</v>
      </c>
      <c r="P191" s="17" t="s">
        <v>348</v>
      </c>
      <c r="Q191" s="62">
        <v>3.3000000000000002E-2</v>
      </c>
      <c r="R191" s="24" t="s">
        <v>32</v>
      </c>
      <c r="S191" s="25">
        <v>1</v>
      </c>
      <c r="T191" s="23">
        <f t="shared" si="17"/>
        <v>3.3000000000000002E-2</v>
      </c>
      <c r="U191" s="11" t="s">
        <v>313</v>
      </c>
      <c r="V191" s="11" t="s">
        <v>340</v>
      </c>
    </row>
    <row r="192" spans="1:22" x14ac:dyDescent="0.25">
      <c r="A192" s="4">
        <f t="shared" si="18"/>
        <v>180</v>
      </c>
      <c r="B192" s="50" t="s">
        <v>262</v>
      </c>
      <c r="C192" s="44">
        <v>0</v>
      </c>
      <c r="D192" s="44">
        <v>0</v>
      </c>
      <c r="E192" s="44">
        <v>0</v>
      </c>
      <c r="F192" s="44">
        <v>0</v>
      </c>
      <c r="G192" s="44"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  <c r="N192" s="45" t="s">
        <v>59</v>
      </c>
      <c r="O192" s="68">
        <v>0</v>
      </c>
      <c r="P192" s="17" t="s">
        <v>349</v>
      </c>
      <c r="Q192" s="62">
        <v>5.1260000000000003</v>
      </c>
      <c r="R192" s="24" t="s">
        <v>32</v>
      </c>
      <c r="S192" s="25">
        <v>1</v>
      </c>
      <c r="T192" s="23">
        <f t="shared" si="17"/>
        <v>5.1260000000000003</v>
      </c>
      <c r="U192" s="11" t="s">
        <v>313</v>
      </c>
      <c r="V192" s="11" t="s">
        <v>340</v>
      </c>
    </row>
    <row r="193" spans="1:22" x14ac:dyDescent="0.25">
      <c r="A193" s="4">
        <f t="shared" si="18"/>
        <v>181</v>
      </c>
      <c r="B193" s="50" t="s">
        <v>262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4">
        <v>0</v>
      </c>
      <c r="J193" s="44">
        <v>0</v>
      </c>
      <c r="K193" s="44">
        <v>0</v>
      </c>
      <c r="L193" s="44">
        <v>0</v>
      </c>
      <c r="M193" s="44">
        <v>0</v>
      </c>
      <c r="N193" s="45" t="s">
        <v>59</v>
      </c>
      <c r="O193" s="68">
        <v>0</v>
      </c>
      <c r="P193" s="17" t="s">
        <v>350</v>
      </c>
      <c r="Q193" s="62">
        <v>5.5E-2</v>
      </c>
      <c r="R193" s="24" t="s">
        <v>32</v>
      </c>
      <c r="S193" s="25">
        <v>1</v>
      </c>
      <c r="T193" s="23">
        <f t="shared" si="17"/>
        <v>5.5E-2</v>
      </c>
      <c r="U193" s="11" t="s">
        <v>313</v>
      </c>
      <c r="V193" s="11" t="s">
        <v>340</v>
      </c>
    </row>
    <row r="194" spans="1:22" x14ac:dyDescent="0.25">
      <c r="A194" s="4">
        <f t="shared" si="18"/>
        <v>182</v>
      </c>
      <c r="B194" s="50" t="s">
        <v>262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4">
        <v>0</v>
      </c>
      <c r="J194" s="44">
        <v>0</v>
      </c>
      <c r="K194" s="44">
        <v>0</v>
      </c>
      <c r="L194" s="44">
        <v>0</v>
      </c>
      <c r="M194" s="44">
        <v>0</v>
      </c>
      <c r="N194" s="45" t="s">
        <v>59</v>
      </c>
      <c r="O194" s="68">
        <v>0</v>
      </c>
      <c r="P194" s="17" t="s">
        <v>339</v>
      </c>
      <c r="Q194" s="62">
        <v>0.41799999999999998</v>
      </c>
      <c r="R194" s="24" t="s">
        <v>32</v>
      </c>
      <c r="S194" s="25">
        <v>1</v>
      </c>
      <c r="T194" s="23">
        <f t="shared" ref="T194:T256" si="19">Q194*S194</f>
        <v>0.41799999999999998</v>
      </c>
      <c r="U194" s="11" t="s">
        <v>313</v>
      </c>
      <c r="V194" s="11" t="s">
        <v>340</v>
      </c>
    </row>
    <row r="195" spans="1:22" x14ac:dyDescent="0.25">
      <c r="A195" s="4">
        <f t="shared" si="18"/>
        <v>183</v>
      </c>
      <c r="B195" s="50" t="s">
        <v>262</v>
      </c>
      <c r="C195" s="44">
        <v>0</v>
      </c>
      <c r="D195" s="44">
        <v>0</v>
      </c>
      <c r="E195" s="44">
        <v>0</v>
      </c>
      <c r="F195" s="44">
        <v>0</v>
      </c>
      <c r="G195" s="44">
        <v>0</v>
      </c>
      <c r="H195" s="44">
        <v>0</v>
      </c>
      <c r="I195" s="44">
        <v>0</v>
      </c>
      <c r="J195" s="44">
        <v>0</v>
      </c>
      <c r="K195" s="44">
        <v>0</v>
      </c>
      <c r="L195" s="44">
        <v>0</v>
      </c>
      <c r="M195" s="44">
        <v>0</v>
      </c>
      <c r="N195" s="45" t="s">
        <v>59</v>
      </c>
      <c r="O195" s="68">
        <v>0</v>
      </c>
      <c r="P195" s="17" t="s">
        <v>351</v>
      </c>
      <c r="Q195" s="62">
        <v>0.19800000000000001</v>
      </c>
      <c r="R195" s="24" t="s">
        <v>32</v>
      </c>
      <c r="S195" s="25">
        <v>1</v>
      </c>
      <c r="T195" s="23">
        <f t="shared" si="19"/>
        <v>0.19800000000000001</v>
      </c>
      <c r="U195" s="11" t="s">
        <v>313</v>
      </c>
      <c r="V195" s="11" t="s">
        <v>340</v>
      </c>
    </row>
    <row r="196" spans="1:22" ht="30" x14ac:dyDescent="0.25">
      <c r="A196" s="4">
        <f t="shared" si="18"/>
        <v>184</v>
      </c>
      <c r="B196" s="50" t="s">
        <v>262</v>
      </c>
      <c r="C196" s="44">
        <v>0</v>
      </c>
      <c r="D196" s="44">
        <v>0</v>
      </c>
      <c r="E196" s="44">
        <v>0</v>
      </c>
      <c r="F196" s="44">
        <v>0</v>
      </c>
      <c r="G196" s="44">
        <v>0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  <c r="M196" s="44">
        <v>0</v>
      </c>
      <c r="N196" s="45" t="s">
        <v>59</v>
      </c>
      <c r="O196" s="68">
        <v>0</v>
      </c>
      <c r="P196" s="17" t="s">
        <v>352</v>
      </c>
      <c r="Q196" s="62">
        <v>9.9000000000000005E-2</v>
      </c>
      <c r="R196" s="24" t="s">
        <v>32</v>
      </c>
      <c r="S196" s="25">
        <v>1</v>
      </c>
      <c r="T196" s="23">
        <f t="shared" si="19"/>
        <v>9.9000000000000005E-2</v>
      </c>
      <c r="U196" s="11" t="s">
        <v>313</v>
      </c>
      <c r="V196" s="11" t="s">
        <v>340</v>
      </c>
    </row>
    <row r="197" spans="1:22" x14ac:dyDescent="0.25">
      <c r="A197" s="4">
        <f t="shared" si="18"/>
        <v>185</v>
      </c>
      <c r="B197" s="50" t="s">
        <v>262</v>
      </c>
      <c r="C197" s="44">
        <v>0</v>
      </c>
      <c r="D197" s="44">
        <v>0</v>
      </c>
      <c r="E197" s="44">
        <v>0</v>
      </c>
      <c r="F197" s="44">
        <v>0</v>
      </c>
      <c r="G197" s="44">
        <v>0</v>
      </c>
      <c r="H197" s="44">
        <v>0</v>
      </c>
      <c r="I197" s="44">
        <v>0</v>
      </c>
      <c r="J197" s="44">
        <v>0</v>
      </c>
      <c r="K197" s="44">
        <v>0</v>
      </c>
      <c r="L197" s="44">
        <v>0</v>
      </c>
      <c r="M197" s="44">
        <v>0</v>
      </c>
      <c r="N197" s="45" t="s">
        <v>59</v>
      </c>
      <c r="O197" s="68">
        <v>0</v>
      </c>
      <c r="P197" s="17" t="s">
        <v>353</v>
      </c>
      <c r="Q197" s="62">
        <v>1.694</v>
      </c>
      <c r="R197" s="24" t="s">
        <v>32</v>
      </c>
      <c r="S197" s="25">
        <v>1</v>
      </c>
      <c r="T197" s="23">
        <f t="shared" si="19"/>
        <v>1.694</v>
      </c>
      <c r="U197" s="11" t="s">
        <v>313</v>
      </c>
      <c r="V197" s="11" t="s">
        <v>340</v>
      </c>
    </row>
    <row r="198" spans="1:22" x14ac:dyDescent="0.25">
      <c r="A198" s="4">
        <f t="shared" si="18"/>
        <v>186</v>
      </c>
      <c r="B198" s="50" t="s">
        <v>262</v>
      </c>
      <c r="C198" s="44">
        <v>0</v>
      </c>
      <c r="D198" s="44">
        <v>0</v>
      </c>
      <c r="E198" s="44">
        <v>0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  <c r="M198" s="44">
        <v>0</v>
      </c>
      <c r="N198" s="45" t="s">
        <v>59</v>
      </c>
      <c r="O198" s="68">
        <v>0</v>
      </c>
      <c r="P198" s="17" t="s">
        <v>354</v>
      </c>
      <c r="Q198" s="62">
        <v>2.1999999999999999E-2</v>
      </c>
      <c r="R198" s="24" t="s">
        <v>32</v>
      </c>
      <c r="S198" s="25">
        <v>1</v>
      </c>
      <c r="T198" s="23">
        <f t="shared" si="19"/>
        <v>2.1999999999999999E-2</v>
      </c>
      <c r="U198" s="11" t="s">
        <v>313</v>
      </c>
      <c r="V198" s="11" t="s">
        <v>340</v>
      </c>
    </row>
    <row r="199" spans="1:22" x14ac:dyDescent="0.25">
      <c r="A199" s="4">
        <f t="shared" si="18"/>
        <v>187</v>
      </c>
      <c r="B199" s="50" t="s">
        <v>262</v>
      </c>
      <c r="C199" s="44">
        <v>0</v>
      </c>
      <c r="D199" s="44">
        <v>0</v>
      </c>
      <c r="E199" s="44">
        <v>0</v>
      </c>
      <c r="F199" s="44">
        <v>0</v>
      </c>
      <c r="G199" s="44">
        <v>0</v>
      </c>
      <c r="H199" s="44">
        <v>0</v>
      </c>
      <c r="I199" s="44">
        <v>0</v>
      </c>
      <c r="J199" s="44">
        <v>0</v>
      </c>
      <c r="K199" s="44">
        <v>0</v>
      </c>
      <c r="L199" s="44">
        <v>0</v>
      </c>
      <c r="M199" s="44">
        <v>0</v>
      </c>
      <c r="N199" s="45" t="s">
        <v>59</v>
      </c>
      <c r="O199" s="68">
        <v>0</v>
      </c>
      <c r="P199" s="17" t="s">
        <v>355</v>
      </c>
      <c r="Q199" s="62">
        <v>0.44</v>
      </c>
      <c r="R199" s="24" t="s">
        <v>32</v>
      </c>
      <c r="S199" s="25">
        <v>1</v>
      </c>
      <c r="T199" s="23">
        <f t="shared" si="19"/>
        <v>0.44</v>
      </c>
      <c r="U199" s="11" t="s">
        <v>313</v>
      </c>
      <c r="V199" s="11" t="s">
        <v>340</v>
      </c>
    </row>
    <row r="200" spans="1:22" x14ac:dyDescent="0.25">
      <c r="A200" s="4">
        <f t="shared" si="18"/>
        <v>188</v>
      </c>
      <c r="B200" s="50" t="s">
        <v>262</v>
      </c>
      <c r="C200" s="44">
        <v>0</v>
      </c>
      <c r="D200" s="44">
        <v>0</v>
      </c>
      <c r="E200" s="44">
        <v>0</v>
      </c>
      <c r="F200" s="44">
        <v>0</v>
      </c>
      <c r="G200" s="44">
        <v>0</v>
      </c>
      <c r="H200" s="44">
        <v>0</v>
      </c>
      <c r="I200" s="44">
        <v>0</v>
      </c>
      <c r="J200" s="44">
        <v>0</v>
      </c>
      <c r="K200" s="44">
        <v>0</v>
      </c>
      <c r="L200" s="44">
        <v>0</v>
      </c>
      <c r="M200" s="44">
        <v>0</v>
      </c>
      <c r="N200" s="45" t="s">
        <v>59</v>
      </c>
      <c r="O200" s="68">
        <v>0</v>
      </c>
      <c r="P200" s="17" t="s">
        <v>356</v>
      </c>
      <c r="Q200" s="62">
        <v>3.0000000000000001E-3</v>
      </c>
      <c r="R200" s="24" t="s">
        <v>32</v>
      </c>
      <c r="S200" s="25">
        <v>12</v>
      </c>
      <c r="T200" s="23">
        <f t="shared" si="19"/>
        <v>3.6000000000000004E-2</v>
      </c>
      <c r="U200" s="11" t="s">
        <v>313</v>
      </c>
      <c r="V200" s="11" t="s">
        <v>340</v>
      </c>
    </row>
    <row r="201" spans="1:22" x14ac:dyDescent="0.25">
      <c r="A201" s="4">
        <f t="shared" si="18"/>
        <v>189</v>
      </c>
      <c r="B201" s="50" t="s">
        <v>262</v>
      </c>
      <c r="C201" s="44">
        <v>0</v>
      </c>
      <c r="D201" s="44">
        <v>0</v>
      </c>
      <c r="E201" s="44">
        <v>0</v>
      </c>
      <c r="F201" s="44">
        <v>0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  <c r="N201" s="45" t="s">
        <v>59</v>
      </c>
      <c r="O201" s="68">
        <v>0</v>
      </c>
      <c r="P201" s="17" t="s">
        <v>357</v>
      </c>
      <c r="Q201" s="62">
        <v>0.34100000000000003</v>
      </c>
      <c r="R201" s="24" t="s">
        <v>32</v>
      </c>
      <c r="S201" s="25">
        <v>1</v>
      </c>
      <c r="T201" s="23">
        <f t="shared" si="19"/>
        <v>0.34100000000000003</v>
      </c>
      <c r="U201" s="11" t="s">
        <v>313</v>
      </c>
      <c r="V201" s="11" t="s">
        <v>340</v>
      </c>
    </row>
    <row r="202" spans="1:22" x14ac:dyDescent="0.25">
      <c r="A202" s="4">
        <f t="shared" si="18"/>
        <v>190</v>
      </c>
      <c r="B202" s="50" t="s">
        <v>262</v>
      </c>
      <c r="C202" s="44">
        <v>0</v>
      </c>
      <c r="D202" s="44">
        <v>0</v>
      </c>
      <c r="E202" s="44">
        <v>0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0</v>
      </c>
      <c r="M202" s="44">
        <v>0</v>
      </c>
      <c r="N202" s="45" t="s">
        <v>59</v>
      </c>
      <c r="O202" s="68">
        <v>0</v>
      </c>
      <c r="P202" s="17" t="s">
        <v>358</v>
      </c>
      <c r="Q202" s="62">
        <v>5.2409999999999997</v>
      </c>
      <c r="R202" s="24" t="s">
        <v>32</v>
      </c>
      <c r="S202" s="25">
        <v>1</v>
      </c>
      <c r="T202" s="23">
        <f t="shared" si="19"/>
        <v>5.2409999999999997</v>
      </c>
      <c r="U202" s="11" t="s">
        <v>313</v>
      </c>
      <c r="V202" s="11" t="s">
        <v>340</v>
      </c>
    </row>
    <row r="203" spans="1:22" x14ac:dyDescent="0.25">
      <c r="A203" s="4">
        <f t="shared" si="18"/>
        <v>191</v>
      </c>
      <c r="B203" s="50" t="s">
        <v>262</v>
      </c>
      <c r="C203" s="44">
        <v>0</v>
      </c>
      <c r="D203" s="44">
        <v>0</v>
      </c>
      <c r="E203" s="44">
        <v>0</v>
      </c>
      <c r="F203" s="44">
        <v>0</v>
      </c>
      <c r="G203" s="44"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0</v>
      </c>
      <c r="M203" s="44">
        <v>0</v>
      </c>
      <c r="N203" s="45" t="s">
        <v>59</v>
      </c>
      <c r="O203" s="68">
        <v>0</v>
      </c>
      <c r="P203" s="17" t="s">
        <v>359</v>
      </c>
      <c r="Q203" s="62">
        <v>1.0999999999999999E-2</v>
      </c>
      <c r="R203" s="24" t="s">
        <v>32</v>
      </c>
      <c r="S203" s="25">
        <v>6</v>
      </c>
      <c r="T203" s="23">
        <f t="shared" si="19"/>
        <v>6.6000000000000003E-2</v>
      </c>
      <c r="U203" s="11" t="s">
        <v>313</v>
      </c>
      <c r="V203" s="11" t="s">
        <v>340</v>
      </c>
    </row>
    <row r="204" spans="1:22" x14ac:dyDescent="0.25">
      <c r="A204" s="4">
        <f t="shared" si="18"/>
        <v>192</v>
      </c>
      <c r="B204" s="50" t="s">
        <v>262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  <c r="N204" s="45" t="s">
        <v>59</v>
      </c>
      <c r="O204" s="68">
        <v>0</v>
      </c>
      <c r="P204" s="17" t="s">
        <v>360</v>
      </c>
      <c r="Q204" s="62">
        <v>4.532</v>
      </c>
      <c r="R204" s="24" t="s">
        <v>32</v>
      </c>
      <c r="S204" s="25">
        <v>1</v>
      </c>
      <c r="T204" s="23">
        <f t="shared" si="19"/>
        <v>4.532</v>
      </c>
      <c r="U204" s="11" t="s">
        <v>313</v>
      </c>
      <c r="V204" s="11" t="s">
        <v>340</v>
      </c>
    </row>
    <row r="205" spans="1:22" x14ac:dyDescent="0.25">
      <c r="A205" s="4">
        <f t="shared" si="18"/>
        <v>193</v>
      </c>
      <c r="B205" s="50" t="s">
        <v>262</v>
      </c>
      <c r="C205" s="44">
        <v>0</v>
      </c>
      <c r="D205" s="44">
        <v>0</v>
      </c>
      <c r="E205" s="44">
        <v>0</v>
      </c>
      <c r="F205" s="44">
        <v>0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  <c r="M205" s="44">
        <v>0</v>
      </c>
      <c r="N205" s="45" t="s">
        <v>59</v>
      </c>
      <c r="O205" s="68">
        <v>0</v>
      </c>
      <c r="P205" s="17" t="s">
        <v>361</v>
      </c>
      <c r="Q205" s="62">
        <v>4.3999999999999997E-2</v>
      </c>
      <c r="R205" s="24" t="s">
        <v>32</v>
      </c>
      <c r="S205" s="25">
        <v>1</v>
      </c>
      <c r="T205" s="23">
        <f t="shared" si="19"/>
        <v>4.3999999999999997E-2</v>
      </c>
      <c r="U205" s="11" t="s">
        <v>313</v>
      </c>
      <c r="V205" s="11" t="s">
        <v>340</v>
      </c>
    </row>
    <row r="206" spans="1:22" x14ac:dyDescent="0.25">
      <c r="A206" s="4">
        <f t="shared" si="18"/>
        <v>194</v>
      </c>
      <c r="B206" s="50" t="s">
        <v>262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0</v>
      </c>
      <c r="M206" s="44">
        <v>0</v>
      </c>
      <c r="N206" s="45" t="s">
        <v>59</v>
      </c>
      <c r="O206" s="68">
        <v>0</v>
      </c>
      <c r="P206" s="17" t="s">
        <v>362</v>
      </c>
      <c r="Q206" s="62">
        <v>1.0999999999999999E-2</v>
      </c>
      <c r="R206" s="24" t="s">
        <v>32</v>
      </c>
      <c r="S206" s="25">
        <v>2</v>
      </c>
      <c r="T206" s="23">
        <f t="shared" si="19"/>
        <v>2.1999999999999999E-2</v>
      </c>
      <c r="U206" s="11" t="s">
        <v>313</v>
      </c>
      <c r="V206" s="11" t="s">
        <v>340</v>
      </c>
    </row>
    <row r="207" spans="1:22" x14ac:dyDescent="0.25">
      <c r="A207" s="4">
        <f t="shared" si="18"/>
        <v>195</v>
      </c>
      <c r="B207" s="50" t="s">
        <v>262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4">
        <v>0</v>
      </c>
      <c r="J207" s="44">
        <v>0</v>
      </c>
      <c r="K207" s="44">
        <v>0</v>
      </c>
      <c r="L207" s="44">
        <v>0</v>
      </c>
      <c r="M207" s="44">
        <v>0</v>
      </c>
      <c r="N207" s="45" t="s">
        <v>59</v>
      </c>
      <c r="O207" s="68">
        <v>0</v>
      </c>
      <c r="P207" s="17" t="s">
        <v>363</v>
      </c>
      <c r="Q207" s="62">
        <v>0.374</v>
      </c>
      <c r="R207" s="24" t="s">
        <v>32</v>
      </c>
      <c r="S207" s="25">
        <v>1</v>
      </c>
      <c r="T207" s="23">
        <f t="shared" si="19"/>
        <v>0.374</v>
      </c>
      <c r="U207" s="11" t="s">
        <v>313</v>
      </c>
      <c r="V207" s="11" t="s">
        <v>340</v>
      </c>
    </row>
    <row r="208" spans="1:22" x14ac:dyDescent="0.25">
      <c r="A208" s="4">
        <f t="shared" ref="A208:A256" si="20">1+A207</f>
        <v>196</v>
      </c>
      <c r="B208" s="50" t="s">
        <v>262</v>
      </c>
      <c r="C208" s="44">
        <v>0</v>
      </c>
      <c r="D208" s="44">
        <v>0</v>
      </c>
      <c r="E208" s="44"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  <c r="N208" s="45" t="s">
        <v>59</v>
      </c>
      <c r="O208" s="68">
        <v>0</v>
      </c>
      <c r="P208" s="17" t="s">
        <v>364</v>
      </c>
      <c r="Q208" s="62">
        <v>0.16500000000000001</v>
      </c>
      <c r="R208" s="24" t="s">
        <v>32</v>
      </c>
      <c r="S208" s="25">
        <v>1</v>
      </c>
      <c r="T208" s="23">
        <f t="shared" si="19"/>
        <v>0.16500000000000001</v>
      </c>
      <c r="U208" s="11" t="s">
        <v>313</v>
      </c>
      <c r="V208" s="11" t="s">
        <v>340</v>
      </c>
    </row>
    <row r="209" spans="1:22" x14ac:dyDescent="0.25">
      <c r="A209" s="4">
        <f t="shared" si="20"/>
        <v>197</v>
      </c>
      <c r="B209" s="50" t="s">
        <v>262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5" t="s">
        <v>59</v>
      </c>
      <c r="O209" s="68">
        <v>0</v>
      </c>
      <c r="P209" s="17" t="s">
        <v>365</v>
      </c>
      <c r="Q209" s="62">
        <v>0.17599999999999999</v>
      </c>
      <c r="R209" s="24" t="s">
        <v>32</v>
      </c>
      <c r="S209" s="25">
        <v>1</v>
      </c>
      <c r="T209" s="23">
        <f t="shared" si="19"/>
        <v>0.17599999999999999</v>
      </c>
      <c r="U209" s="11" t="s">
        <v>313</v>
      </c>
      <c r="V209" s="11" t="s">
        <v>340</v>
      </c>
    </row>
    <row r="210" spans="1:22" ht="30" x14ac:dyDescent="0.25">
      <c r="A210" s="4">
        <f t="shared" si="20"/>
        <v>198</v>
      </c>
      <c r="B210" s="50" t="s">
        <v>262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4">
        <v>0</v>
      </c>
      <c r="J210" s="44">
        <v>0</v>
      </c>
      <c r="K210" s="44">
        <v>0</v>
      </c>
      <c r="L210" s="44">
        <v>0</v>
      </c>
      <c r="M210" s="44">
        <v>0</v>
      </c>
      <c r="N210" s="45" t="s">
        <v>59</v>
      </c>
      <c r="O210" s="68">
        <v>0</v>
      </c>
      <c r="P210" s="17" t="s">
        <v>366</v>
      </c>
      <c r="Q210" s="62">
        <v>0.28599999999999998</v>
      </c>
      <c r="R210" s="24" t="s">
        <v>32</v>
      </c>
      <c r="S210" s="25">
        <v>1</v>
      </c>
      <c r="T210" s="23">
        <f t="shared" si="19"/>
        <v>0.28599999999999998</v>
      </c>
      <c r="U210" s="11" t="s">
        <v>313</v>
      </c>
      <c r="V210" s="11" t="s">
        <v>340</v>
      </c>
    </row>
    <row r="211" spans="1:22" x14ac:dyDescent="0.25">
      <c r="A211" s="4">
        <f t="shared" si="20"/>
        <v>199</v>
      </c>
      <c r="B211" s="50" t="s">
        <v>262</v>
      </c>
      <c r="C211" s="44">
        <v>0</v>
      </c>
      <c r="D211" s="44">
        <v>0</v>
      </c>
      <c r="E211" s="44">
        <v>0</v>
      </c>
      <c r="F211" s="44">
        <v>0</v>
      </c>
      <c r="G211" s="44">
        <v>0</v>
      </c>
      <c r="H211" s="44">
        <v>0</v>
      </c>
      <c r="I211" s="44">
        <v>0</v>
      </c>
      <c r="J211" s="44">
        <v>0</v>
      </c>
      <c r="K211" s="44">
        <v>0</v>
      </c>
      <c r="L211" s="44">
        <v>0</v>
      </c>
      <c r="M211" s="44">
        <v>0</v>
      </c>
      <c r="N211" s="45" t="s">
        <v>59</v>
      </c>
      <c r="O211" s="68">
        <v>0</v>
      </c>
      <c r="P211" s="17" t="s">
        <v>367</v>
      </c>
      <c r="Q211" s="62">
        <v>0.24199999999999999</v>
      </c>
      <c r="R211" s="24" t="s">
        <v>32</v>
      </c>
      <c r="S211" s="25">
        <v>2</v>
      </c>
      <c r="T211" s="23">
        <f t="shared" si="19"/>
        <v>0.48399999999999999</v>
      </c>
      <c r="U211" s="11" t="s">
        <v>313</v>
      </c>
      <c r="V211" s="11" t="s">
        <v>340</v>
      </c>
    </row>
    <row r="212" spans="1:22" x14ac:dyDescent="0.25">
      <c r="A212" s="4">
        <f t="shared" si="20"/>
        <v>200</v>
      </c>
      <c r="B212" s="50" t="s">
        <v>247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4">
        <v>0</v>
      </c>
      <c r="J212" s="44">
        <v>0</v>
      </c>
      <c r="K212" s="44">
        <v>0</v>
      </c>
      <c r="L212" s="44">
        <v>0</v>
      </c>
      <c r="M212" s="44">
        <v>0</v>
      </c>
      <c r="N212" s="45" t="s">
        <v>59</v>
      </c>
      <c r="O212" s="68">
        <v>0</v>
      </c>
      <c r="P212" s="17" t="s">
        <v>376</v>
      </c>
      <c r="Q212" s="62">
        <v>4.7E-2</v>
      </c>
      <c r="R212" s="24" t="s">
        <v>34</v>
      </c>
      <c r="S212" s="25">
        <v>10</v>
      </c>
      <c r="T212" s="23">
        <f t="shared" si="19"/>
        <v>0.47</v>
      </c>
      <c r="U212" s="11" t="s">
        <v>373</v>
      </c>
      <c r="V212" s="11" t="s">
        <v>374</v>
      </c>
    </row>
    <row r="213" spans="1:22" x14ac:dyDescent="0.25">
      <c r="A213" s="4">
        <f t="shared" si="20"/>
        <v>201</v>
      </c>
      <c r="B213" s="50" t="s">
        <v>247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4">
        <v>0</v>
      </c>
      <c r="J213" s="44">
        <v>0</v>
      </c>
      <c r="K213" s="44">
        <v>0</v>
      </c>
      <c r="L213" s="44">
        <v>0</v>
      </c>
      <c r="M213" s="44">
        <v>0</v>
      </c>
      <c r="N213" s="45" t="s">
        <v>59</v>
      </c>
      <c r="O213" s="68">
        <v>0</v>
      </c>
      <c r="P213" s="17" t="s">
        <v>377</v>
      </c>
      <c r="Q213" s="62">
        <v>4.3499999999999997E-2</v>
      </c>
      <c r="R213" s="24" t="s">
        <v>34</v>
      </c>
      <c r="S213" s="25">
        <v>20</v>
      </c>
      <c r="T213" s="23">
        <f t="shared" si="19"/>
        <v>0.86999999999999988</v>
      </c>
      <c r="U213" s="11" t="s">
        <v>373</v>
      </c>
      <c r="V213" s="11" t="s">
        <v>375</v>
      </c>
    </row>
    <row r="214" spans="1:22" x14ac:dyDescent="0.25">
      <c r="A214" s="4">
        <f t="shared" si="20"/>
        <v>202</v>
      </c>
      <c r="B214" s="50" t="s">
        <v>505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  <c r="M214" s="44">
        <v>0</v>
      </c>
      <c r="N214" s="45" t="s">
        <v>59</v>
      </c>
      <c r="O214" s="68">
        <v>0</v>
      </c>
      <c r="P214" s="17" t="s">
        <v>377</v>
      </c>
      <c r="Q214" s="62">
        <v>4.4850000000000001E-2</v>
      </c>
      <c r="R214" s="24" t="s">
        <v>34</v>
      </c>
      <c r="S214" s="25">
        <v>30</v>
      </c>
      <c r="T214" s="23">
        <f t="shared" ref="T214" si="21">Q214*S214</f>
        <v>1.3454999999999999</v>
      </c>
      <c r="U214" s="11" t="s">
        <v>56</v>
      </c>
      <c r="V214" s="22" t="s">
        <v>105</v>
      </c>
    </row>
    <row r="215" spans="1:22" x14ac:dyDescent="0.25">
      <c r="A215" s="4">
        <f t="shared" si="20"/>
        <v>203</v>
      </c>
      <c r="B215" s="50" t="s">
        <v>379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  <c r="M215" s="44">
        <v>0</v>
      </c>
      <c r="N215" s="45" t="s">
        <v>59</v>
      </c>
      <c r="O215" s="68">
        <v>0</v>
      </c>
      <c r="P215" s="17" t="s">
        <v>378</v>
      </c>
      <c r="Q215" s="62">
        <v>2.7E-2</v>
      </c>
      <c r="R215" s="24" t="s">
        <v>32</v>
      </c>
      <c r="S215" s="25">
        <v>14</v>
      </c>
      <c r="T215" s="23">
        <f t="shared" si="19"/>
        <v>0.378</v>
      </c>
      <c r="U215" s="11" t="s">
        <v>380</v>
      </c>
      <c r="V215" s="11" t="s">
        <v>381</v>
      </c>
    </row>
    <row r="216" spans="1:22" x14ac:dyDescent="0.25">
      <c r="A216" s="4">
        <f t="shared" si="20"/>
        <v>204</v>
      </c>
      <c r="B216" s="50" t="s">
        <v>392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4">
        <v>0</v>
      </c>
      <c r="J216" s="44">
        <v>0</v>
      </c>
      <c r="K216" s="44">
        <v>0</v>
      </c>
      <c r="L216" s="44">
        <v>0</v>
      </c>
      <c r="M216" s="44">
        <v>0</v>
      </c>
      <c r="N216" s="45" t="s">
        <v>59</v>
      </c>
      <c r="O216" s="68">
        <v>0</v>
      </c>
      <c r="P216" s="17" t="s">
        <v>393</v>
      </c>
      <c r="Q216" s="62">
        <v>0.52800000000000002</v>
      </c>
      <c r="R216" s="24" t="s">
        <v>32</v>
      </c>
      <c r="S216" s="25">
        <v>6</v>
      </c>
      <c r="T216" s="23">
        <f t="shared" si="19"/>
        <v>3.1680000000000001</v>
      </c>
      <c r="U216" s="11" t="s">
        <v>394</v>
      </c>
      <c r="V216" s="11" t="s">
        <v>395</v>
      </c>
    </row>
    <row r="217" spans="1:22" x14ac:dyDescent="0.25">
      <c r="A217" s="4">
        <f t="shared" si="20"/>
        <v>205</v>
      </c>
      <c r="B217" s="50" t="s">
        <v>392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  <c r="M217" s="44">
        <v>0</v>
      </c>
      <c r="N217" s="45" t="s">
        <v>59</v>
      </c>
      <c r="O217" s="68">
        <v>0</v>
      </c>
      <c r="P217" s="17" t="s">
        <v>396</v>
      </c>
      <c r="Q217" s="62">
        <v>0.63900000000000001</v>
      </c>
      <c r="R217" s="24" t="s">
        <v>32</v>
      </c>
      <c r="S217" s="25">
        <v>1</v>
      </c>
      <c r="T217" s="23">
        <f t="shared" si="19"/>
        <v>0.63900000000000001</v>
      </c>
      <c r="U217" s="11" t="s">
        <v>394</v>
      </c>
      <c r="V217" s="11" t="s">
        <v>395</v>
      </c>
    </row>
    <row r="218" spans="1:22" x14ac:dyDescent="0.25">
      <c r="A218" s="4">
        <f t="shared" si="20"/>
        <v>206</v>
      </c>
      <c r="B218" s="50" t="s">
        <v>397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4">
        <v>0</v>
      </c>
      <c r="J218" s="44">
        <v>0</v>
      </c>
      <c r="K218" s="44">
        <v>0</v>
      </c>
      <c r="L218" s="44">
        <v>0</v>
      </c>
      <c r="M218" s="44">
        <v>0</v>
      </c>
      <c r="N218" s="45" t="s">
        <v>59</v>
      </c>
      <c r="O218" s="68">
        <v>0</v>
      </c>
      <c r="P218" s="17" t="s">
        <v>398</v>
      </c>
      <c r="Q218" s="62">
        <v>1.099</v>
      </c>
      <c r="R218" s="24" t="s">
        <v>32</v>
      </c>
      <c r="S218" s="25">
        <v>1</v>
      </c>
      <c r="T218" s="23">
        <f t="shared" si="19"/>
        <v>1.099</v>
      </c>
      <c r="U218" s="11" t="s">
        <v>400</v>
      </c>
      <c r="V218" s="11" t="s">
        <v>401</v>
      </c>
    </row>
    <row r="219" spans="1:22" x14ac:dyDescent="0.25">
      <c r="A219" s="4">
        <f t="shared" si="20"/>
        <v>207</v>
      </c>
      <c r="B219" s="50" t="s">
        <v>397</v>
      </c>
      <c r="C219" s="44">
        <v>0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  <c r="M219" s="44">
        <v>0</v>
      </c>
      <c r="N219" s="45" t="s">
        <v>59</v>
      </c>
      <c r="O219" s="68">
        <v>0</v>
      </c>
      <c r="P219" s="17" t="s">
        <v>399</v>
      </c>
      <c r="Q219" s="62">
        <v>0.29899999999999999</v>
      </c>
      <c r="R219" s="24" t="s">
        <v>32</v>
      </c>
      <c r="S219" s="25">
        <v>3</v>
      </c>
      <c r="T219" s="23">
        <f t="shared" si="19"/>
        <v>0.89700000000000002</v>
      </c>
      <c r="U219" s="11" t="s">
        <v>400</v>
      </c>
      <c r="V219" s="11" t="s">
        <v>401</v>
      </c>
    </row>
    <row r="220" spans="1:22" x14ac:dyDescent="0.25">
      <c r="A220" s="4">
        <f t="shared" si="20"/>
        <v>208</v>
      </c>
      <c r="B220" s="50" t="s">
        <v>397</v>
      </c>
      <c r="C220" s="44">
        <v>0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0</v>
      </c>
      <c r="M220" s="44">
        <v>0</v>
      </c>
      <c r="N220" s="45" t="s">
        <v>59</v>
      </c>
      <c r="O220" s="68">
        <v>0</v>
      </c>
      <c r="P220" s="17" t="s">
        <v>402</v>
      </c>
      <c r="Q220" s="62">
        <v>16.798999999999999</v>
      </c>
      <c r="R220" s="24" t="s">
        <v>32</v>
      </c>
      <c r="S220" s="25">
        <v>1</v>
      </c>
      <c r="T220" s="23">
        <f t="shared" si="19"/>
        <v>16.798999999999999</v>
      </c>
      <c r="U220" s="11" t="s">
        <v>400</v>
      </c>
      <c r="V220" s="11" t="s">
        <v>401</v>
      </c>
    </row>
    <row r="221" spans="1:22" ht="30" x14ac:dyDescent="0.25">
      <c r="A221" s="4">
        <f t="shared" si="20"/>
        <v>209</v>
      </c>
      <c r="B221" s="50" t="s">
        <v>379</v>
      </c>
      <c r="C221" s="44">
        <v>0</v>
      </c>
      <c r="D221" s="44">
        <v>0</v>
      </c>
      <c r="E221" s="44">
        <v>0</v>
      </c>
      <c r="F221" s="44">
        <v>0</v>
      </c>
      <c r="G221" s="44">
        <v>0</v>
      </c>
      <c r="H221" s="44">
        <v>0</v>
      </c>
      <c r="I221" s="44">
        <v>0</v>
      </c>
      <c r="J221" s="44">
        <v>0</v>
      </c>
      <c r="K221" s="44">
        <v>0</v>
      </c>
      <c r="L221" s="44">
        <v>0</v>
      </c>
      <c r="M221" s="44">
        <v>0</v>
      </c>
      <c r="N221" s="45" t="s">
        <v>59</v>
      </c>
      <c r="O221" s="68">
        <v>0</v>
      </c>
      <c r="P221" s="17" t="s">
        <v>413</v>
      </c>
      <c r="Q221" s="62">
        <v>2</v>
      </c>
      <c r="R221" s="24" t="s">
        <v>32</v>
      </c>
      <c r="S221" s="25">
        <v>10</v>
      </c>
      <c r="T221" s="23">
        <f t="shared" si="19"/>
        <v>20</v>
      </c>
      <c r="U221" s="11" t="s">
        <v>414</v>
      </c>
      <c r="V221" s="11" t="s">
        <v>415</v>
      </c>
    </row>
    <row r="222" spans="1:22" x14ac:dyDescent="0.25">
      <c r="A222" s="4">
        <f t="shared" si="20"/>
        <v>210</v>
      </c>
      <c r="B222" s="50" t="s">
        <v>379</v>
      </c>
      <c r="C222" s="44">
        <v>0</v>
      </c>
      <c r="D222" s="44">
        <v>0</v>
      </c>
      <c r="E222" s="44">
        <v>0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0</v>
      </c>
      <c r="M222" s="44">
        <v>0</v>
      </c>
      <c r="N222" s="45" t="s">
        <v>59</v>
      </c>
      <c r="O222" s="68">
        <v>0</v>
      </c>
      <c r="P222" s="17" t="s">
        <v>416</v>
      </c>
      <c r="Q222" s="62">
        <v>0.32</v>
      </c>
      <c r="R222" s="24" t="s">
        <v>32</v>
      </c>
      <c r="S222" s="25">
        <v>6</v>
      </c>
      <c r="T222" s="23">
        <f t="shared" si="19"/>
        <v>1.92</v>
      </c>
      <c r="U222" s="11" t="s">
        <v>414</v>
      </c>
      <c r="V222" s="11" t="s">
        <v>415</v>
      </c>
    </row>
    <row r="223" spans="1:22" x14ac:dyDescent="0.25">
      <c r="A223" s="4">
        <f t="shared" si="20"/>
        <v>211</v>
      </c>
      <c r="B223" s="50" t="s">
        <v>267</v>
      </c>
      <c r="C223" s="44">
        <v>0</v>
      </c>
      <c r="D223" s="44">
        <v>0</v>
      </c>
      <c r="E223" s="44">
        <v>0</v>
      </c>
      <c r="F223" s="44">
        <v>0</v>
      </c>
      <c r="G223" s="44">
        <v>0</v>
      </c>
      <c r="H223" s="44">
        <v>0</v>
      </c>
      <c r="I223" s="44">
        <v>0</v>
      </c>
      <c r="J223" s="44">
        <v>0</v>
      </c>
      <c r="K223" s="44">
        <v>0</v>
      </c>
      <c r="L223" s="44">
        <v>0</v>
      </c>
      <c r="M223" s="44">
        <v>0</v>
      </c>
      <c r="N223" s="45" t="s">
        <v>59</v>
      </c>
      <c r="O223" s="68">
        <v>0</v>
      </c>
      <c r="P223" s="17" t="s">
        <v>422</v>
      </c>
      <c r="Q223" s="62">
        <v>3.5000000000000003E-2</v>
      </c>
      <c r="R223" s="24" t="s">
        <v>32</v>
      </c>
      <c r="S223" s="25">
        <v>2</v>
      </c>
      <c r="T223" s="23">
        <f t="shared" si="19"/>
        <v>7.0000000000000007E-2</v>
      </c>
      <c r="U223" s="11" t="s">
        <v>170</v>
      </c>
      <c r="V223" s="11" t="s">
        <v>440</v>
      </c>
    </row>
    <row r="224" spans="1:22" x14ac:dyDescent="0.25">
      <c r="A224" s="4">
        <f t="shared" si="20"/>
        <v>212</v>
      </c>
      <c r="B224" s="50" t="s">
        <v>267</v>
      </c>
      <c r="C224" s="44">
        <v>0</v>
      </c>
      <c r="D224" s="44">
        <v>0</v>
      </c>
      <c r="E224" s="44">
        <v>0</v>
      </c>
      <c r="F224" s="44">
        <v>0</v>
      </c>
      <c r="G224" s="44">
        <v>0</v>
      </c>
      <c r="H224" s="44">
        <v>0</v>
      </c>
      <c r="I224" s="44">
        <v>0</v>
      </c>
      <c r="J224" s="44">
        <v>0</v>
      </c>
      <c r="K224" s="44">
        <v>0</v>
      </c>
      <c r="L224" s="44">
        <v>0</v>
      </c>
      <c r="M224" s="44">
        <v>0</v>
      </c>
      <c r="N224" s="45" t="s">
        <v>59</v>
      </c>
      <c r="O224" s="68">
        <v>0</v>
      </c>
      <c r="P224" s="17" t="s">
        <v>423</v>
      </c>
      <c r="Q224" s="62">
        <v>0.01</v>
      </c>
      <c r="R224" s="24" t="s">
        <v>32</v>
      </c>
      <c r="S224" s="25">
        <v>4</v>
      </c>
      <c r="T224" s="23">
        <f t="shared" si="19"/>
        <v>0.04</v>
      </c>
      <c r="U224" s="11" t="s">
        <v>170</v>
      </c>
      <c r="V224" s="11" t="s">
        <v>440</v>
      </c>
    </row>
    <row r="225" spans="1:22" x14ac:dyDescent="0.25">
      <c r="A225" s="4">
        <f t="shared" si="20"/>
        <v>213</v>
      </c>
      <c r="B225" s="50" t="s">
        <v>267</v>
      </c>
      <c r="C225" s="44">
        <v>0</v>
      </c>
      <c r="D225" s="44">
        <v>0</v>
      </c>
      <c r="E225" s="44">
        <v>0</v>
      </c>
      <c r="F225" s="44">
        <v>0</v>
      </c>
      <c r="G225" s="44">
        <v>0</v>
      </c>
      <c r="H225" s="44">
        <v>0</v>
      </c>
      <c r="I225" s="44">
        <v>0</v>
      </c>
      <c r="J225" s="44">
        <v>0</v>
      </c>
      <c r="K225" s="44">
        <v>0</v>
      </c>
      <c r="L225" s="44">
        <v>0</v>
      </c>
      <c r="M225" s="44">
        <v>0</v>
      </c>
      <c r="N225" s="45" t="s">
        <v>59</v>
      </c>
      <c r="O225" s="68">
        <v>0</v>
      </c>
      <c r="P225" s="17" t="s">
        <v>424</v>
      </c>
      <c r="Q225" s="62">
        <v>0.09</v>
      </c>
      <c r="R225" s="24" t="s">
        <v>32</v>
      </c>
      <c r="S225" s="25">
        <v>1</v>
      </c>
      <c r="T225" s="23">
        <f t="shared" si="19"/>
        <v>0.09</v>
      </c>
      <c r="U225" s="11" t="s">
        <v>170</v>
      </c>
      <c r="V225" s="11" t="s">
        <v>440</v>
      </c>
    </row>
    <row r="226" spans="1:22" x14ac:dyDescent="0.25">
      <c r="A226" s="4">
        <f t="shared" si="20"/>
        <v>214</v>
      </c>
      <c r="B226" s="50" t="s">
        <v>267</v>
      </c>
      <c r="C226" s="44">
        <v>0</v>
      </c>
      <c r="D226" s="44">
        <v>0</v>
      </c>
      <c r="E226" s="44">
        <v>0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44">
        <v>0</v>
      </c>
      <c r="N226" s="45" t="s">
        <v>59</v>
      </c>
      <c r="O226" s="68">
        <v>0</v>
      </c>
      <c r="P226" s="17" t="s">
        <v>425</v>
      </c>
      <c r="Q226" s="62">
        <v>0.08</v>
      </c>
      <c r="R226" s="24" t="s">
        <v>32</v>
      </c>
      <c r="S226" s="25">
        <v>1</v>
      </c>
      <c r="T226" s="23">
        <f t="shared" si="19"/>
        <v>0.08</v>
      </c>
      <c r="U226" s="11" t="s">
        <v>170</v>
      </c>
      <c r="V226" s="11" t="s">
        <v>440</v>
      </c>
    </row>
    <row r="227" spans="1:22" x14ac:dyDescent="0.25">
      <c r="A227" s="4">
        <f t="shared" si="20"/>
        <v>215</v>
      </c>
      <c r="B227" s="50" t="s">
        <v>267</v>
      </c>
      <c r="C227" s="44">
        <v>0</v>
      </c>
      <c r="D227" s="44">
        <v>0</v>
      </c>
      <c r="E227" s="44">
        <v>0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44">
        <v>0</v>
      </c>
      <c r="N227" s="45" t="s">
        <v>59</v>
      </c>
      <c r="O227" s="68">
        <v>0</v>
      </c>
      <c r="P227" s="17" t="s">
        <v>426</v>
      </c>
      <c r="Q227" s="62">
        <v>0.03</v>
      </c>
      <c r="R227" s="24" t="s">
        <v>32</v>
      </c>
      <c r="S227" s="25">
        <v>1</v>
      </c>
      <c r="T227" s="23">
        <f t="shared" si="19"/>
        <v>0.03</v>
      </c>
      <c r="U227" s="11" t="s">
        <v>170</v>
      </c>
      <c r="V227" s="11" t="s">
        <v>440</v>
      </c>
    </row>
    <row r="228" spans="1:22" x14ac:dyDescent="0.25">
      <c r="A228" s="4">
        <f t="shared" si="20"/>
        <v>216</v>
      </c>
      <c r="B228" s="50" t="s">
        <v>267</v>
      </c>
      <c r="C228" s="44">
        <v>0</v>
      </c>
      <c r="D228" s="44">
        <v>0</v>
      </c>
      <c r="E228" s="44"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5" t="s">
        <v>59</v>
      </c>
      <c r="O228" s="68">
        <v>0</v>
      </c>
      <c r="P228" s="17" t="s">
        <v>426</v>
      </c>
      <c r="Q228" s="62">
        <v>5.5E-2</v>
      </c>
      <c r="R228" s="24" t="s">
        <v>32</v>
      </c>
      <c r="S228" s="25">
        <v>3</v>
      </c>
      <c r="T228" s="23">
        <f t="shared" si="19"/>
        <v>0.16500000000000001</v>
      </c>
      <c r="U228" s="11" t="s">
        <v>170</v>
      </c>
      <c r="V228" s="11" t="s">
        <v>440</v>
      </c>
    </row>
    <row r="229" spans="1:22" x14ac:dyDescent="0.25">
      <c r="A229" s="4">
        <f t="shared" si="20"/>
        <v>217</v>
      </c>
      <c r="B229" s="50" t="s">
        <v>267</v>
      </c>
      <c r="C229" s="44">
        <v>0</v>
      </c>
      <c r="D229" s="44">
        <v>0</v>
      </c>
      <c r="E229" s="44">
        <v>0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0</v>
      </c>
      <c r="M229" s="44">
        <v>0</v>
      </c>
      <c r="N229" s="45" t="s">
        <v>59</v>
      </c>
      <c r="O229" s="68">
        <v>0</v>
      </c>
      <c r="P229" s="17" t="s">
        <v>427</v>
      </c>
      <c r="Q229" s="62">
        <v>0.17</v>
      </c>
      <c r="R229" s="24" t="s">
        <v>32</v>
      </c>
      <c r="S229" s="25">
        <v>1</v>
      </c>
      <c r="T229" s="23">
        <f t="shared" si="19"/>
        <v>0.17</v>
      </c>
      <c r="U229" s="11" t="s">
        <v>170</v>
      </c>
      <c r="V229" s="11" t="s">
        <v>440</v>
      </c>
    </row>
    <row r="230" spans="1:22" x14ac:dyDescent="0.25">
      <c r="A230" s="4">
        <f t="shared" si="20"/>
        <v>218</v>
      </c>
      <c r="B230" s="50" t="s">
        <v>267</v>
      </c>
      <c r="C230" s="44">
        <v>0</v>
      </c>
      <c r="D230" s="44">
        <v>0</v>
      </c>
      <c r="E230" s="44">
        <v>0</v>
      </c>
      <c r="F230" s="44">
        <v>0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</v>
      </c>
      <c r="M230" s="44">
        <v>0</v>
      </c>
      <c r="N230" s="45" t="s">
        <v>59</v>
      </c>
      <c r="O230" s="68">
        <v>0</v>
      </c>
      <c r="P230" s="17" t="s">
        <v>428</v>
      </c>
      <c r="Q230" s="62">
        <v>0.15</v>
      </c>
      <c r="R230" s="24" t="s">
        <v>32</v>
      </c>
      <c r="S230" s="25">
        <v>1</v>
      </c>
      <c r="T230" s="23">
        <f t="shared" si="19"/>
        <v>0.15</v>
      </c>
      <c r="U230" s="11" t="s">
        <v>170</v>
      </c>
      <c r="V230" s="11" t="s">
        <v>440</v>
      </c>
    </row>
    <row r="231" spans="1:22" x14ac:dyDescent="0.25">
      <c r="A231" s="4">
        <f t="shared" si="20"/>
        <v>219</v>
      </c>
      <c r="B231" s="50" t="s">
        <v>267</v>
      </c>
      <c r="C231" s="44">
        <v>0</v>
      </c>
      <c r="D231" s="44"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5" t="s">
        <v>59</v>
      </c>
      <c r="O231" s="68">
        <v>0</v>
      </c>
      <c r="P231" s="17" t="s">
        <v>429</v>
      </c>
      <c r="Q231" s="62">
        <v>0.16500000000000001</v>
      </c>
      <c r="R231" s="24" t="s">
        <v>32</v>
      </c>
      <c r="S231" s="25">
        <v>1</v>
      </c>
      <c r="T231" s="23">
        <f t="shared" si="19"/>
        <v>0.16500000000000001</v>
      </c>
      <c r="U231" s="11" t="s">
        <v>170</v>
      </c>
      <c r="V231" s="11" t="s">
        <v>440</v>
      </c>
    </row>
    <row r="232" spans="1:22" x14ac:dyDescent="0.25">
      <c r="A232" s="4">
        <f t="shared" si="20"/>
        <v>220</v>
      </c>
      <c r="B232" s="50" t="s">
        <v>267</v>
      </c>
      <c r="C232" s="44">
        <v>0</v>
      </c>
      <c r="D232" s="44">
        <v>0</v>
      </c>
      <c r="E232" s="44">
        <v>0</v>
      </c>
      <c r="F232" s="44">
        <v>0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5" t="s">
        <v>59</v>
      </c>
      <c r="O232" s="68">
        <v>0</v>
      </c>
      <c r="P232" s="17" t="s">
        <v>430</v>
      </c>
      <c r="Q232" s="62">
        <v>0.14000000000000001</v>
      </c>
      <c r="R232" s="24" t="s">
        <v>32</v>
      </c>
      <c r="S232" s="25">
        <v>1</v>
      </c>
      <c r="T232" s="23">
        <f t="shared" si="19"/>
        <v>0.14000000000000001</v>
      </c>
      <c r="U232" s="11" t="s">
        <v>170</v>
      </c>
      <c r="V232" s="11" t="s">
        <v>440</v>
      </c>
    </row>
    <row r="233" spans="1:22" x14ac:dyDescent="0.25">
      <c r="A233" s="4">
        <f t="shared" si="20"/>
        <v>221</v>
      </c>
      <c r="B233" s="50" t="s">
        <v>267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5" t="s">
        <v>59</v>
      </c>
      <c r="O233" s="68">
        <v>0</v>
      </c>
      <c r="P233" s="17" t="s">
        <v>431</v>
      </c>
      <c r="Q233" s="62">
        <v>0.06</v>
      </c>
      <c r="R233" s="24" t="s">
        <v>32</v>
      </c>
      <c r="S233" s="25">
        <v>1</v>
      </c>
      <c r="T233" s="23">
        <f t="shared" si="19"/>
        <v>0.06</v>
      </c>
      <c r="U233" s="11" t="s">
        <v>170</v>
      </c>
      <c r="V233" s="11" t="s">
        <v>440</v>
      </c>
    </row>
    <row r="234" spans="1:22" x14ac:dyDescent="0.25">
      <c r="A234" s="4">
        <f t="shared" si="20"/>
        <v>222</v>
      </c>
      <c r="B234" s="50" t="s">
        <v>267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4">
        <v>0</v>
      </c>
      <c r="J234" s="44">
        <v>0</v>
      </c>
      <c r="K234" s="44">
        <v>0</v>
      </c>
      <c r="L234" s="44">
        <v>0</v>
      </c>
      <c r="M234" s="44">
        <v>0</v>
      </c>
      <c r="N234" s="45" t="s">
        <v>59</v>
      </c>
      <c r="O234" s="68">
        <v>0</v>
      </c>
      <c r="P234" s="17" t="s">
        <v>432</v>
      </c>
      <c r="Q234" s="62">
        <v>1.1000000000000001</v>
      </c>
      <c r="R234" s="24" t="s">
        <v>32</v>
      </c>
      <c r="S234" s="25">
        <v>1</v>
      </c>
      <c r="T234" s="23">
        <f t="shared" si="19"/>
        <v>1.1000000000000001</v>
      </c>
      <c r="U234" s="11" t="s">
        <v>170</v>
      </c>
      <c r="V234" s="11" t="s">
        <v>440</v>
      </c>
    </row>
    <row r="235" spans="1:22" x14ac:dyDescent="0.25">
      <c r="A235" s="4">
        <f t="shared" si="20"/>
        <v>223</v>
      </c>
      <c r="B235" s="50" t="s">
        <v>267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4">
        <v>0</v>
      </c>
      <c r="J235" s="44">
        <v>0</v>
      </c>
      <c r="K235" s="44">
        <v>0</v>
      </c>
      <c r="L235" s="44">
        <v>0</v>
      </c>
      <c r="M235" s="44">
        <v>0</v>
      </c>
      <c r="N235" s="45" t="s">
        <v>59</v>
      </c>
      <c r="O235" s="68">
        <v>0</v>
      </c>
      <c r="P235" s="17" t="s">
        <v>433</v>
      </c>
      <c r="Q235" s="62">
        <v>0.19</v>
      </c>
      <c r="R235" s="24" t="s">
        <v>32</v>
      </c>
      <c r="S235" s="25">
        <v>10</v>
      </c>
      <c r="T235" s="23">
        <f t="shared" si="19"/>
        <v>1.9</v>
      </c>
      <c r="U235" s="11" t="s">
        <v>170</v>
      </c>
      <c r="V235" s="11" t="s">
        <v>440</v>
      </c>
    </row>
    <row r="236" spans="1:22" x14ac:dyDescent="0.25">
      <c r="A236" s="4">
        <f t="shared" si="20"/>
        <v>224</v>
      </c>
      <c r="B236" s="50" t="s">
        <v>267</v>
      </c>
      <c r="C236" s="44">
        <v>0</v>
      </c>
      <c r="D236" s="44">
        <v>0</v>
      </c>
      <c r="E236" s="44">
        <v>0</v>
      </c>
      <c r="F236" s="44">
        <v>0</v>
      </c>
      <c r="G236" s="44">
        <v>0</v>
      </c>
      <c r="H236" s="44">
        <v>0</v>
      </c>
      <c r="I236" s="44">
        <v>0</v>
      </c>
      <c r="J236" s="44">
        <v>0</v>
      </c>
      <c r="K236" s="44">
        <v>0</v>
      </c>
      <c r="L236" s="44">
        <v>0</v>
      </c>
      <c r="M236" s="44">
        <v>0</v>
      </c>
      <c r="N236" s="45" t="s">
        <v>59</v>
      </c>
      <c r="O236" s="68">
        <v>0</v>
      </c>
      <c r="P236" s="17" t="s">
        <v>434</v>
      </c>
      <c r="Q236" s="62">
        <v>0.28000000000000003</v>
      </c>
      <c r="R236" s="24" t="s">
        <v>32</v>
      </c>
      <c r="S236" s="25">
        <v>2</v>
      </c>
      <c r="T236" s="23">
        <f t="shared" si="19"/>
        <v>0.56000000000000005</v>
      </c>
      <c r="U236" s="11" t="s">
        <v>170</v>
      </c>
      <c r="V236" s="11" t="s">
        <v>440</v>
      </c>
    </row>
    <row r="237" spans="1:22" x14ac:dyDescent="0.25">
      <c r="A237" s="4">
        <f t="shared" si="20"/>
        <v>225</v>
      </c>
      <c r="B237" s="50" t="s">
        <v>267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4">
        <v>0</v>
      </c>
      <c r="J237" s="44">
        <v>0</v>
      </c>
      <c r="K237" s="44">
        <v>0</v>
      </c>
      <c r="L237" s="44">
        <v>0</v>
      </c>
      <c r="M237" s="44">
        <v>0</v>
      </c>
      <c r="N237" s="45" t="s">
        <v>59</v>
      </c>
      <c r="O237" s="68">
        <v>0</v>
      </c>
      <c r="P237" s="17" t="s">
        <v>435</v>
      </c>
      <c r="Q237" s="62">
        <v>0.23</v>
      </c>
      <c r="R237" s="24" t="s">
        <v>32</v>
      </c>
      <c r="S237" s="25">
        <v>1</v>
      </c>
      <c r="T237" s="23">
        <f t="shared" si="19"/>
        <v>0.23</v>
      </c>
      <c r="U237" s="11" t="s">
        <v>170</v>
      </c>
      <c r="V237" s="11" t="s">
        <v>440</v>
      </c>
    </row>
    <row r="238" spans="1:22" x14ac:dyDescent="0.25">
      <c r="A238" s="4">
        <f t="shared" si="20"/>
        <v>226</v>
      </c>
      <c r="B238" s="50" t="s">
        <v>267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5" t="s">
        <v>59</v>
      </c>
      <c r="O238" s="68">
        <v>0</v>
      </c>
      <c r="P238" s="17" t="s">
        <v>436</v>
      </c>
      <c r="Q238" s="62">
        <v>0.12</v>
      </c>
      <c r="R238" s="24" t="s">
        <v>32</v>
      </c>
      <c r="S238" s="25">
        <v>1</v>
      </c>
      <c r="T238" s="23">
        <f t="shared" si="19"/>
        <v>0.12</v>
      </c>
      <c r="U238" s="11" t="s">
        <v>170</v>
      </c>
      <c r="V238" s="11" t="s">
        <v>440</v>
      </c>
    </row>
    <row r="239" spans="1:22" x14ac:dyDescent="0.25">
      <c r="A239" s="4">
        <f t="shared" si="20"/>
        <v>227</v>
      </c>
      <c r="B239" s="50" t="s">
        <v>267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5" t="s">
        <v>59</v>
      </c>
      <c r="O239" s="68">
        <v>0</v>
      </c>
      <c r="P239" s="17" t="s">
        <v>437</v>
      </c>
      <c r="Q239" s="62">
        <v>0.66</v>
      </c>
      <c r="R239" s="24" t="s">
        <v>32</v>
      </c>
      <c r="S239" s="25">
        <v>1</v>
      </c>
      <c r="T239" s="23">
        <f t="shared" si="19"/>
        <v>0.66</v>
      </c>
      <c r="U239" s="11" t="s">
        <v>170</v>
      </c>
      <c r="V239" s="11" t="s">
        <v>440</v>
      </c>
    </row>
    <row r="240" spans="1:22" x14ac:dyDescent="0.25">
      <c r="A240" s="4">
        <f t="shared" si="20"/>
        <v>228</v>
      </c>
      <c r="B240" s="50" t="s">
        <v>267</v>
      </c>
      <c r="C240" s="44">
        <v>0</v>
      </c>
      <c r="D240" s="44">
        <v>0</v>
      </c>
      <c r="E240" s="44"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5" t="s">
        <v>59</v>
      </c>
      <c r="O240" s="68">
        <v>0</v>
      </c>
      <c r="P240" s="17" t="s">
        <v>438</v>
      </c>
      <c r="Q240" s="62">
        <v>0.14000000000000001</v>
      </c>
      <c r="R240" s="24" t="s">
        <v>32</v>
      </c>
      <c r="S240" s="25">
        <v>1</v>
      </c>
      <c r="T240" s="23">
        <f t="shared" si="19"/>
        <v>0.14000000000000001</v>
      </c>
      <c r="U240" s="11" t="s">
        <v>170</v>
      </c>
      <c r="V240" s="11" t="s">
        <v>440</v>
      </c>
    </row>
    <row r="241" spans="1:22" x14ac:dyDescent="0.25">
      <c r="A241" s="4">
        <f t="shared" si="20"/>
        <v>229</v>
      </c>
      <c r="B241" s="50" t="s">
        <v>267</v>
      </c>
      <c r="C241" s="44">
        <v>0</v>
      </c>
      <c r="D241" s="44">
        <v>0</v>
      </c>
      <c r="E241" s="44">
        <v>0</v>
      </c>
      <c r="F241" s="44">
        <v>0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  <c r="N241" s="45" t="s">
        <v>59</v>
      </c>
      <c r="O241" s="68">
        <v>0</v>
      </c>
      <c r="P241" s="17" t="s">
        <v>439</v>
      </c>
      <c r="Q241" s="62">
        <v>0.28000000000000003</v>
      </c>
      <c r="R241" s="24" t="s">
        <v>32</v>
      </c>
      <c r="S241" s="25">
        <v>2</v>
      </c>
      <c r="T241" s="23">
        <f t="shared" si="19"/>
        <v>0.56000000000000005</v>
      </c>
      <c r="U241" s="11" t="s">
        <v>170</v>
      </c>
      <c r="V241" s="11" t="s">
        <v>440</v>
      </c>
    </row>
    <row r="242" spans="1:22" x14ac:dyDescent="0.25">
      <c r="A242" s="4">
        <f t="shared" si="20"/>
        <v>230</v>
      </c>
      <c r="B242" s="50" t="s">
        <v>267</v>
      </c>
      <c r="C242" s="44">
        <v>0</v>
      </c>
      <c r="D242" s="44">
        <v>0</v>
      </c>
      <c r="E242" s="44">
        <v>0</v>
      </c>
      <c r="F242" s="44">
        <v>0</v>
      </c>
      <c r="G242" s="44">
        <v>0</v>
      </c>
      <c r="H242" s="44">
        <v>0</v>
      </c>
      <c r="I242" s="44">
        <v>0</v>
      </c>
      <c r="J242" s="44">
        <v>0</v>
      </c>
      <c r="K242" s="44">
        <v>0</v>
      </c>
      <c r="L242" s="44">
        <v>0</v>
      </c>
      <c r="M242" s="44">
        <v>0</v>
      </c>
      <c r="N242" s="45" t="s">
        <v>59</v>
      </c>
      <c r="O242" s="68">
        <v>0</v>
      </c>
      <c r="P242" s="17" t="s">
        <v>342</v>
      </c>
      <c r="Q242" s="62">
        <v>0.01</v>
      </c>
      <c r="R242" s="24" t="s">
        <v>32</v>
      </c>
      <c r="S242" s="25">
        <v>2</v>
      </c>
      <c r="T242" s="23">
        <f t="shared" si="19"/>
        <v>0.02</v>
      </c>
      <c r="U242" s="11" t="s">
        <v>170</v>
      </c>
      <c r="V242" s="11" t="s">
        <v>440</v>
      </c>
    </row>
    <row r="243" spans="1:22" x14ac:dyDescent="0.25">
      <c r="A243" s="4">
        <f t="shared" si="20"/>
        <v>231</v>
      </c>
      <c r="B243" s="50" t="s">
        <v>267</v>
      </c>
      <c r="C243" s="44">
        <v>0</v>
      </c>
      <c r="D243" s="44">
        <v>0</v>
      </c>
      <c r="E243" s="44">
        <v>0</v>
      </c>
      <c r="F243" s="44">
        <v>0</v>
      </c>
      <c r="G243" s="44">
        <v>0</v>
      </c>
      <c r="H243" s="44">
        <v>0</v>
      </c>
      <c r="I243" s="44">
        <v>0</v>
      </c>
      <c r="J243" s="44">
        <v>0</v>
      </c>
      <c r="K243" s="44">
        <v>0</v>
      </c>
      <c r="L243" s="44">
        <v>0</v>
      </c>
      <c r="M243" s="44">
        <v>0</v>
      </c>
      <c r="N243" s="45" t="s">
        <v>59</v>
      </c>
      <c r="O243" s="68">
        <v>0</v>
      </c>
      <c r="P243" s="17" t="s">
        <v>441</v>
      </c>
      <c r="Q243" s="62">
        <v>2.5000000000000001E-2</v>
      </c>
      <c r="R243" s="24" t="s">
        <v>32</v>
      </c>
      <c r="S243" s="25">
        <v>4</v>
      </c>
      <c r="T243" s="23">
        <f t="shared" si="19"/>
        <v>0.1</v>
      </c>
      <c r="U243" s="11" t="s">
        <v>170</v>
      </c>
      <c r="V243" s="11" t="s">
        <v>440</v>
      </c>
    </row>
    <row r="244" spans="1:22" x14ac:dyDescent="0.25">
      <c r="A244" s="4">
        <f t="shared" si="20"/>
        <v>232</v>
      </c>
      <c r="B244" s="50" t="s">
        <v>267</v>
      </c>
      <c r="C244" s="44">
        <v>0</v>
      </c>
      <c r="D244" s="44">
        <v>0</v>
      </c>
      <c r="E244" s="44">
        <v>0</v>
      </c>
      <c r="F244" s="44">
        <v>0</v>
      </c>
      <c r="G244" s="44">
        <v>0</v>
      </c>
      <c r="H244" s="44">
        <v>0</v>
      </c>
      <c r="I244" s="44">
        <v>0</v>
      </c>
      <c r="J244" s="44">
        <v>0</v>
      </c>
      <c r="K244" s="44">
        <v>0</v>
      </c>
      <c r="L244" s="44">
        <v>0</v>
      </c>
      <c r="M244" s="44">
        <v>0</v>
      </c>
      <c r="N244" s="45" t="s">
        <v>59</v>
      </c>
      <c r="O244" s="68">
        <v>0</v>
      </c>
      <c r="P244" s="17" t="s">
        <v>442</v>
      </c>
      <c r="Q244" s="62">
        <v>0.17</v>
      </c>
      <c r="R244" s="24" t="s">
        <v>32</v>
      </c>
      <c r="S244" s="25">
        <v>1</v>
      </c>
      <c r="T244" s="23">
        <f t="shared" si="19"/>
        <v>0.17</v>
      </c>
      <c r="U244" s="11" t="s">
        <v>170</v>
      </c>
      <c r="V244" s="11" t="s">
        <v>440</v>
      </c>
    </row>
    <row r="245" spans="1:22" x14ac:dyDescent="0.25">
      <c r="A245" s="4">
        <f t="shared" si="20"/>
        <v>233</v>
      </c>
      <c r="B245" s="50" t="s">
        <v>267</v>
      </c>
      <c r="C245" s="44">
        <v>0</v>
      </c>
      <c r="D245" s="44">
        <v>0</v>
      </c>
      <c r="E245" s="44">
        <v>0</v>
      </c>
      <c r="F245" s="44">
        <v>0</v>
      </c>
      <c r="G245" s="44">
        <v>0</v>
      </c>
      <c r="H245" s="44">
        <v>0</v>
      </c>
      <c r="I245" s="44">
        <v>0</v>
      </c>
      <c r="J245" s="44">
        <v>0</v>
      </c>
      <c r="K245" s="44">
        <v>0</v>
      </c>
      <c r="L245" s="44">
        <v>0</v>
      </c>
      <c r="M245" s="44">
        <v>0</v>
      </c>
      <c r="N245" s="45" t="s">
        <v>59</v>
      </c>
      <c r="O245" s="68">
        <v>0</v>
      </c>
      <c r="P245" s="17" t="s">
        <v>443</v>
      </c>
      <c r="Q245" s="62">
        <v>0.27500000000000002</v>
      </c>
      <c r="R245" s="24" t="s">
        <v>32</v>
      </c>
      <c r="S245" s="25">
        <v>1</v>
      </c>
      <c r="T245" s="23">
        <f t="shared" si="19"/>
        <v>0.27500000000000002</v>
      </c>
      <c r="U245" s="11" t="s">
        <v>170</v>
      </c>
      <c r="V245" s="11" t="s">
        <v>440</v>
      </c>
    </row>
    <row r="246" spans="1:22" x14ac:dyDescent="0.25">
      <c r="A246" s="4">
        <f t="shared" si="20"/>
        <v>234</v>
      </c>
      <c r="B246" s="50" t="s">
        <v>267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4">
        <v>0</v>
      </c>
      <c r="J246" s="44">
        <v>0</v>
      </c>
      <c r="K246" s="44">
        <v>0</v>
      </c>
      <c r="L246" s="44">
        <v>0</v>
      </c>
      <c r="M246" s="44">
        <v>0</v>
      </c>
      <c r="N246" s="45" t="s">
        <v>59</v>
      </c>
      <c r="O246" s="68">
        <v>0</v>
      </c>
      <c r="P246" s="17" t="s">
        <v>444</v>
      </c>
      <c r="Q246" s="62">
        <v>0.22</v>
      </c>
      <c r="R246" s="24" t="s">
        <v>32</v>
      </c>
      <c r="S246" s="25">
        <v>1</v>
      </c>
      <c r="T246" s="23">
        <f t="shared" si="19"/>
        <v>0.22</v>
      </c>
      <c r="U246" s="11" t="s">
        <v>170</v>
      </c>
      <c r="V246" s="11" t="s">
        <v>440</v>
      </c>
    </row>
    <row r="247" spans="1:22" x14ac:dyDescent="0.25">
      <c r="A247" s="4">
        <f t="shared" si="20"/>
        <v>235</v>
      </c>
      <c r="B247" s="50" t="s">
        <v>267</v>
      </c>
      <c r="C247" s="44">
        <v>0</v>
      </c>
      <c r="D247" s="44">
        <v>0</v>
      </c>
      <c r="E247" s="44">
        <v>0</v>
      </c>
      <c r="F247" s="44">
        <v>0</v>
      </c>
      <c r="G247" s="44">
        <v>0</v>
      </c>
      <c r="H247" s="44">
        <v>0</v>
      </c>
      <c r="I247" s="44">
        <v>0</v>
      </c>
      <c r="J247" s="44">
        <v>0</v>
      </c>
      <c r="K247" s="44">
        <v>0</v>
      </c>
      <c r="L247" s="44">
        <v>0</v>
      </c>
      <c r="M247" s="44">
        <v>0</v>
      </c>
      <c r="N247" s="45" t="s">
        <v>59</v>
      </c>
      <c r="O247" s="68">
        <v>0</v>
      </c>
      <c r="P247" s="17" t="s">
        <v>445</v>
      </c>
      <c r="Q247" s="62">
        <v>0.22</v>
      </c>
      <c r="R247" s="24" t="s">
        <v>32</v>
      </c>
      <c r="S247" s="25">
        <v>3</v>
      </c>
      <c r="T247" s="23">
        <f t="shared" si="19"/>
        <v>0.66</v>
      </c>
      <c r="U247" s="11" t="s">
        <v>170</v>
      </c>
      <c r="V247" s="11" t="s">
        <v>440</v>
      </c>
    </row>
    <row r="248" spans="1:22" x14ac:dyDescent="0.25">
      <c r="A248" s="4">
        <f t="shared" si="20"/>
        <v>236</v>
      </c>
      <c r="B248" s="50" t="s">
        <v>267</v>
      </c>
      <c r="C248" s="44">
        <v>0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5" t="s">
        <v>59</v>
      </c>
      <c r="O248" s="68">
        <v>0</v>
      </c>
      <c r="P248" s="17" t="s">
        <v>446</v>
      </c>
      <c r="Q248" s="62">
        <v>0.5</v>
      </c>
      <c r="R248" s="24" t="s">
        <v>32</v>
      </c>
      <c r="S248" s="25">
        <v>3</v>
      </c>
      <c r="T248" s="23">
        <f t="shared" si="19"/>
        <v>1.5</v>
      </c>
      <c r="U248" s="11" t="s">
        <v>170</v>
      </c>
      <c r="V248" s="11" t="s">
        <v>440</v>
      </c>
    </row>
    <row r="249" spans="1:22" x14ac:dyDescent="0.25">
      <c r="A249" s="4">
        <f t="shared" si="20"/>
        <v>237</v>
      </c>
      <c r="B249" s="50" t="s">
        <v>459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5" t="s">
        <v>59</v>
      </c>
      <c r="O249" s="68">
        <v>0</v>
      </c>
      <c r="P249" s="17" t="s">
        <v>457</v>
      </c>
      <c r="Q249" s="62">
        <v>7.0000000000000001E-3</v>
      </c>
      <c r="R249" s="24" t="s">
        <v>32</v>
      </c>
      <c r="S249" s="25">
        <v>300</v>
      </c>
      <c r="T249" s="23">
        <f t="shared" si="19"/>
        <v>2.1</v>
      </c>
      <c r="U249" s="11" t="s">
        <v>212</v>
      </c>
      <c r="V249" s="11" t="s">
        <v>458</v>
      </c>
    </row>
    <row r="250" spans="1:22" x14ac:dyDescent="0.25">
      <c r="A250" s="4">
        <f t="shared" si="20"/>
        <v>238</v>
      </c>
      <c r="B250" s="50" t="s">
        <v>417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  <c r="N250" s="45" t="s">
        <v>59</v>
      </c>
      <c r="O250" s="68">
        <v>0</v>
      </c>
      <c r="P250" s="17" t="s">
        <v>474</v>
      </c>
      <c r="Q250" s="62">
        <v>1.0409999999999999</v>
      </c>
      <c r="R250" s="24" t="s">
        <v>475</v>
      </c>
      <c r="S250" s="25">
        <v>9.1</v>
      </c>
      <c r="T250" s="23">
        <f t="shared" si="19"/>
        <v>9.4730999999999987</v>
      </c>
      <c r="U250" s="11" t="s">
        <v>476</v>
      </c>
      <c r="V250" s="11" t="s">
        <v>477</v>
      </c>
    </row>
    <row r="251" spans="1:22" x14ac:dyDescent="0.25">
      <c r="A251" s="4">
        <f t="shared" si="20"/>
        <v>239</v>
      </c>
      <c r="B251" s="50" t="s">
        <v>417</v>
      </c>
      <c r="C251" s="44">
        <v>0</v>
      </c>
      <c r="D251" s="44">
        <v>0</v>
      </c>
      <c r="E251" s="44">
        <v>0</v>
      </c>
      <c r="F251" s="44">
        <v>0</v>
      </c>
      <c r="G251" s="44">
        <v>0</v>
      </c>
      <c r="H251" s="44">
        <v>0</v>
      </c>
      <c r="I251" s="44">
        <v>0</v>
      </c>
      <c r="J251" s="44">
        <v>0</v>
      </c>
      <c r="K251" s="44">
        <v>0</v>
      </c>
      <c r="L251" s="44">
        <v>0</v>
      </c>
      <c r="M251" s="44">
        <v>0</v>
      </c>
      <c r="N251" s="45" t="s">
        <v>59</v>
      </c>
      <c r="O251" s="68">
        <v>0</v>
      </c>
      <c r="P251" s="17" t="s">
        <v>480</v>
      </c>
      <c r="Q251" s="62">
        <v>0.12222</v>
      </c>
      <c r="R251" s="24" t="s">
        <v>53</v>
      </c>
      <c r="S251" s="25">
        <v>18</v>
      </c>
      <c r="T251" s="23">
        <f t="shared" si="19"/>
        <v>2.1999599999999999</v>
      </c>
      <c r="U251" s="11" t="s">
        <v>476</v>
      </c>
      <c r="V251" s="11" t="s">
        <v>477</v>
      </c>
    </row>
    <row r="252" spans="1:22" x14ac:dyDescent="0.25">
      <c r="A252" s="4">
        <f t="shared" si="20"/>
        <v>240</v>
      </c>
      <c r="B252" s="50" t="s">
        <v>369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4">
        <v>0</v>
      </c>
      <c r="J252" s="44">
        <v>0</v>
      </c>
      <c r="K252" s="44">
        <v>0</v>
      </c>
      <c r="L252" s="44">
        <v>0</v>
      </c>
      <c r="M252" s="44">
        <v>0</v>
      </c>
      <c r="N252" s="45" t="s">
        <v>59</v>
      </c>
      <c r="O252" s="68">
        <v>0</v>
      </c>
      <c r="P252" s="17" t="s">
        <v>488</v>
      </c>
      <c r="Q252" s="62">
        <v>2.0609999999999999</v>
      </c>
      <c r="R252" s="24" t="s">
        <v>32</v>
      </c>
      <c r="S252" s="25">
        <v>1</v>
      </c>
      <c r="T252" s="23">
        <f t="shared" si="19"/>
        <v>2.0609999999999999</v>
      </c>
      <c r="U252" s="11" t="s">
        <v>489</v>
      </c>
      <c r="V252" s="11" t="s">
        <v>490</v>
      </c>
    </row>
    <row r="253" spans="1:22" x14ac:dyDescent="0.25">
      <c r="A253" s="4">
        <f t="shared" si="20"/>
        <v>241</v>
      </c>
      <c r="B253" s="50" t="s">
        <v>495</v>
      </c>
      <c r="C253" s="44">
        <v>0</v>
      </c>
      <c r="D253" s="44">
        <v>0</v>
      </c>
      <c r="E253" s="44">
        <v>0</v>
      </c>
      <c r="F253" s="44">
        <v>0</v>
      </c>
      <c r="G253" s="44">
        <v>0</v>
      </c>
      <c r="H253" s="44">
        <v>0</v>
      </c>
      <c r="I253" s="44">
        <v>0</v>
      </c>
      <c r="J253" s="44">
        <v>0</v>
      </c>
      <c r="K253" s="44">
        <v>0</v>
      </c>
      <c r="L253" s="44">
        <v>0</v>
      </c>
      <c r="M253" s="44">
        <v>0</v>
      </c>
      <c r="N253" s="45" t="s">
        <v>59</v>
      </c>
      <c r="O253" s="68">
        <v>0</v>
      </c>
      <c r="P253" s="17" t="s">
        <v>493</v>
      </c>
      <c r="Q253" s="62">
        <v>5.4</v>
      </c>
      <c r="R253" s="24" t="s">
        <v>32</v>
      </c>
      <c r="S253" s="25">
        <v>2</v>
      </c>
      <c r="T253" s="23">
        <f t="shared" si="19"/>
        <v>10.8</v>
      </c>
      <c r="U253" s="11" t="s">
        <v>185</v>
      </c>
      <c r="V253" s="11" t="s">
        <v>494</v>
      </c>
    </row>
    <row r="254" spans="1:22" ht="30" x14ac:dyDescent="0.25">
      <c r="A254" s="4">
        <f t="shared" si="20"/>
        <v>242</v>
      </c>
      <c r="B254" s="50" t="s">
        <v>454</v>
      </c>
      <c r="C254" s="44">
        <v>0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4">
        <v>0</v>
      </c>
      <c r="J254" s="44">
        <v>0</v>
      </c>
      <c r="K254" s="44">
        <v>0</v>
      </c>
      <c r="L254" s="44">
        <v>0</v>
      </c>
      <c r="M254" s="44">
        <v>0</v>
      </c>
      <c r="N254" s="45" t="s">
        <v>59</v>
      </c>
      <c r="O254" s="68">
        <v>0</v>
      </c>
      <c r="P254" s="17" t="s">
        <v>496</v>
      </c>
      <c r="Q254" s="62">
        <v>0.2</v>
      </c>
      <c r="R254" s="24" t="s">
        <v>475</v>
      </c>
      <c r="S254" s="69">
        <v>41.7</v>
      </c>
      <c r="T254" s="23">
        <f t="shared" si="19"/>
        <v>8.3400000000000016</v>
      </c>
      <c r="U254" s="11" t="s">
        <v>497</v>
      </c>
      <c r="V254" s="11" t="s">
        <v>498</v>
      </c>
    </row>
    <row r="255" spans="1:22" ht="30" x14ac:dyDescent="0.25">
      <c r="A255" s="4">
        <f t="shared" si="20"/>
        <v>243</v>
      </c>
      <c r="B255" s="50" t="s">
        <v>370</v>
      </c>
      <c r="C255" s="44">
        <v>0</v>
      </c>
      <c r="D255" s="44">
        <v>0</v>
      </c>
      <c r="E255" s="44">
        <v>0</v>
      </c>
      <c r="F255" s="44">
        <v>0</v>
      </c>
      <c r="G255" s="44">
        <v>0</v>
      </c>
      <c r="H255" s="44">
        <v>0</v>
      </c>
      <c r="I255" s="44">
        <v>0</v>
      </c>
      <c r="J255" s="44">
        <v>0</v>
      </c>
      <c r="K255" s="44">
        <v>0</v>
      </c>
      <c r="L255" s="44">
        <v>0</v>
      </c>
      <c r="M255" s="44">
        <v>0</v>
      </c>
      <c r="N255" s="45" t="s">
        <v>59</v>
      </c>
      <c r="O255" s="68">
        <v>0</v>
      </c>
      <c r="P255" s="17" t="s">
        <v>500</v>
      </c>
      <c r="Q255" s="62">
        <v>0.2</v>
      </c>
      <c r="R255" s="24" t="s">
        <v>475</v>
      </c>
      <c r="S255" s="69">
        <v>43.2</v>
      </c>
      <c r="T255" s="23">
        <f t="shared" ref="T255" si="22">Q255*S255</f>
        <v>8.64</v>
      </c>
      <c r="U255" s="11" t="s">
        <v>497</v>
      </c>
      <c r="V255" s="11" t="s">
        <v>499</v>
      </c>
    </row>
    <row r="256" spans="1:22" x14ac:dyDescent="0.25">
      <c r="A256" s="4">
        <f t="shared" si="20"/>
        <v>244</v>
      </c>
      <c r="B256" s="50" t="s">
        <v>391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4">
        <v>0</v>
      </c>
      <c r="J256" s="44">
        <v>0</v>
      </c>
      <c r="K256" s="44">
        <v>0</v>
      </c>
      <c r="L256" s="44">
        <v>0</v>
      </c>
      <c r="M256" s="44">
        <v>0</v>
      </c>
      <c r="N256" s="45" t="s">
        <v>59</v>
      </c>
      <c r="O256" s="68">
        <v>0</v>
      </c>
      <c r="P256" s="17" t="s">
        <v>460</v>
      </c>
      <c r="Q256" s="62">
        <v>1.099</v>
      </c>
      <c r="R256" s="24" t="s">
        <v>32</v>
      </c>
      <c r="S256" s="25">
        <v>5</v>
      </c>
      <c r="T256" s="23">
        <f t="shared" si="19"/>
        <v>5.4950000000000001</v>
      </c>
      <c r="U256" s="11" t="s">
        <v>400</v>
      </c>
      <c r="V256" s="11" t="s">
        <v>461</v>
      </c>
    </row>
    <row r="257" spans="1:22" x14ac:dyDescent="0.25">
      <c r="A257" s="4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6"/>
      <c r="O257" s="48"/>
      <c r="P257" s="26" t="s">
        <v>86</v>
      </c>
      <c r="Q257" s="18"/>
      <c r="R257" s="19"/>
      <c r="S257" s="20"/>
      <c r="T257" s="18"/>
      <c r="U257" s="21"/>
      <c r="V257" s="21"/>
    </row>
    <row r="258" spans="1:22" ht="18.75" customHeight="1" x14ac:dyDescent="0.25">
      <c r="A258" s="4"/>
      <c r="B258" s="46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8"/>
      <c r="O258" s="48"/>
      <c r="P258" s="26" t="s">
        <v>37</v>
      </c>
      <c r="Q258" s="27"/>
      <c r="R258" s="19"/>
      <c r="S258" s="20"/>
      <c r="T258" s="28"/>
      <c r="U258" s="21"/>
      <c r="V258" s="21"/>
    </row>
    <row r="259" spans="1:22" x14ac:dyDescent="0.25">
      <c r="A259" s="4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8"/>
      <c r="O259" s="48"/>
      <c r="P259" s="26" t="s">
        <v>84</v>
      </c>
      <c r="Q259" s="27"/>
      <c r="R259" s="19"/>
      <c r="S259" s="20"/>
      <c r="T259" s="28"/>
      <c r="U259" s="21"/>
      <c r="V259" s="21"/>
    </row>
    <row r="260" spans="1:22" s="77" customFormat="1" x14ac:dyDescent="0.25">
      <c r="A260" s="60">
        <v>245</v>
      </c>
      <c r="B260" s="61">
        <v>43815</v>
      </c>
      <c r="C260" s="44">
        <v>0</v>
      </c>
      <c r="D260" s="44">
        <v>0</v>
      </c>
      <c r="E260" s="44">
        <v>0</v>
      </c>
      <c r="F260" s="44">
        <v>0</v>
      </c>
      <c r="G260" s="44">
        <v>0</v>
      </c>
      <c r="H260" s="44">
        <v>0</v>
      </c>
      <c r="I260" s="44">
        <v>0</v>
      </c>
      <c r="J260" s="44">
        <v>0</v>
      </c>
      <c r="K260" s="44">
        <v>0</v>
      </c>
      <c r="L260" s="44">
        <v>0</v>
      </c>
      <c r="M260" s="44">
        <v>0</v>
      </c>
      <c r="N260" s="45" t="s">
        <v>59</v>
      </c>
      <c r="O260" s="68">
        <v>0</v>
      </c>
      <c r="P260" s="78" t="s">
        <v>403</v>
      </c>
      <c r="Q260" s="23">
        <v>2.9338799999999998</v>
      </c>
      <c r="R260" s="24" t="s">
        <v>32</v>
      </c>
      <c r="S260" s="25">
        <v>1</v>
      </c>
      <c r="T260" s="76">
        <f>Q260*S260</f>
        <v>2.9338799999999998</v>
      </c>
      <c r="U260" s="22" t="s">
        <v>404</v>
      </c>
      <c r="V260" s="22" t="s">
        <v>405</v>
      </c>
    </row>
    <row r="261" spans="1:22" s="77" customFormat="1" x14ac:dyDescent="0.25">
      <c r="A261" s="60">
        <f>1+A260</f>
        <v>246</v>
      </c>
      <c r="B261" s="61">
        <v>43815</v>
      </c>
      <c r="C261" s="44">
        <v>0</v>
      </c>
      <c r="D261" s="44">
        <v>0</v>
      </c>
      <c r="E261" s="44">
        <v>0</v>
      </c>
      <c r="F261" s="44">
        <v>0</v>
      </c>
      <c r="G261" s="44">
        <v>0</v>
      </c>
      <c r="H261" s="44">
        <v>0</v>
      </c>
      <c r="I261" s="44">
        <v>0</v>
      </c>
      <c r="J261" s="44">
        <v>0</v>
      </c>
      <c r="K261" s="44">
        <v>0</v>
      </c>
      <c r="L261" s="44">
        <v>0</v>
      </c>
      <c r="M261" s="44">
        <v>0</v>
      </c>
      <c r="N261" s="45" t="s">
        <v>59</v>
      </c>
      <c r="O261" s="68">
        <v>0</v>
      </c>
      <c r="P261" s="78" t="s">
        <v>403</v>
      </c>
      <c r="Q261" s="23">
        <v>2.9338799999999998</v>
      </c>
      <c r="R261" s="24" t="s">
        <v>32</v>
      </c>
      <c r="S261" s="25">
        <v>1</v>
      </c>
      <c r="T261" s="76">
        <f t="shared" ref="T261:T262" si="23">Q261*S261</f>
        <v>2.9338799999999998</v>
      </c>
      <c r="U261" s="22" t="s">
        <v>404</v>
      </c>
      <c r="V261" s="22" t="s">
        <v>405</v>
      </c>
    </row>
    <row r="262" spans="1:22" s="77" customFormat="1" x14ac:dyDescent="0.25">
      <c r="A262" s="60">
        <f t="shared" ref="A262:A263" si="24">1+A261</f>
        <v>247</v>
      </c>
      <c r="B262" s="61">
        <v>43815</v>
      </c>
      <c r="C262" s="44">
        <v>0</v>
      </c>
      <c r="D262" s="44">
        <v>0</v>
      </c>
      <c r="E262" s="44">
        <v>0</v>
      </c>
      <c r="F262" s="44">
        <v>0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v>0</v>
      </c>
      <c r="M262" s="44">
        <v>0</v>
      </c>
      <c r="N262" s="45" t="s">
        <v>59</v>
      </c>
      <c r="O262" s="68">
        <v>0</v>
      </c>
      <c r="P262" s="78" t="s">
        <v>403</v>
      </c>
      <c r="Q262" s="23">
        <v>3.4228700000000001</v>
      </c>
      <c r="R262" s="24" t="s">
        <v>32</v>
      </c>
      <c r="S262" s="25">
        <v>1</v>
      </c>
      <c r="T262" s="76">
        <f t="shared" si="23"/>
        <v>3.4228700000000001</v>
      </c>
      <c r="U262" s="22" t="s">
        <v>404</v>
      </c>
      <c r="V262" s="22" t="s">
        <v>405</v>
      </c>
    </row>
    <row r="263" spans="1:22" s="77" customFormat="1" ht="30" x14ac:dyDescent="0.25">
      <c r="A263" s="60">
        <f t="shared" si="24"/>
        <v>248</v>
      </c>
      <c r="B263" s="61">
        <v>43808</v>
      </c>
      <c r="C263" s="44">
        <v>0</v>
      </c>
      <c r="D263" s="44">
        <v>0</v>
      </c>
      <c r="E263" s="44">
        <v>0</v>
      </c>
      <c r="F263" s="44">
        <v>0</v>
      </c>
      <c r="G263" s="44">
        <v>0</v>
      </c>
      <c r="H263" s="44">
        <v>0</v>
      </c>
      <c r="I263" s="44">
        <v>0</v>
      </c>
      <c r="J263" s="44">
        <v>0</v>
      </c>
      <c r="K263" s="44">
        <v>0</v>
      </c>
      <c r="L263" s="44">
        <v>0</v>
      </c>
      <c r="M263" s="44">
        <v>0</v>
      </c>
      <c r="N263" s="45" t="s">
        <v>59</v>
      </c>
      <c r="O263" s="68">
        <v>0</v>
      </c>
      <c r="P263" s="78" t="s">
        <v>473</v>
      </c>
      <c r="Q263" s="23">
        <v>49.5</v>
      </c>
      <c r="R263" s="24" t="s">
        <v>32</v>
      </c>
      <c r="S263" s="25">
        <v>1</v>
      </c>
      <c r="T263" s="76">
        <v>49.5</v>
      </c>
      <c r="U263" s="22" t="s">
        <v>471</v>
      </c>
      <c r="V263" s="22" t="s">
        <v>472</v>
      </c>
    </row>
    <row r="264" spans="1:22" x14ac:dyDescent="0.25">
      <c r="A264" s="4"/>
      <c r="B264" s="46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8"/>
      <c r="O264" s="46"/>
      <c r="P264" s="26" t="s">
        <v>38</v>
      </c>
      <c r="Q264" s="29"/>
      <c r="R264" s="19"/>
      <c r="S264" s="20"/>
      <c r="T264" s="27"/>
      <c r="U264" s="21"/>
      <c r="V264" s="21"/>
    </row>
    <row r="265" spans="1:22" ht="30" x14ac:dyDescent="0.25">
      <c r="A265" s="60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8"/>
      <c r="O265" s="48"/>
      <c r="P265" s="26" t="s">
        <v>39</v>
      </c>
      <c r="Q265" s="29"/>
      <c r="R265" s="19"/>
      <c r="S265" s="20"/>
      <c r="T265" s="27"/>
      <c r="U265" s="21"/>
      <c r="V265" s="21"/>
    </row>
    <row r="266" spans="1:22" x14ac:dyDescent="0.25">
      <c r="A266" s="60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8"/>
      <c r="O266" s="48"/>
      <c r="P266" s="26" t="s">
        <v>40</v>
      </c>
      <c r="Q266" s="29"/>
      <c r="R266" s="19"/>
      <c r="S266" s="20"/>
      <c r="T266" s="27"/>
      <c r="U266" s="21"/>
      <c r="V266" s="21"/>
    </row>
    <row r="267" spans="1:22" ht="30" x14ac:dyDescent="0.25">
      <c r="A267" s="4"/>
      <c r="B267" s="46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8"/>
      <c r="O267" s="48"/>
      <c r="P267" s="26" t="s">
        <v>35</v>
      </c>
      <c r="Q267" s="18"/>
      <c r="R267" s="19"/>
      <c r="S267" s="20"/>
      <c r="T267" s="27"/>
      <c r="U267" s="21"/>
      <c r="V267" s="21"/>
    </row>
    <row r="268" spans="1:22" ht="30" x14ac:dyDescent="0.25">
      <c r="A268" s="4"/>
      <c r="B268" s="46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8"/>
      <c r="O268" s="48"/>
      <c r="P268" s="26" t="s">
        <v>33</v>
      </c>
      <c r="Q268" s="18"/>
      <c r="R268" s="19"/>
      <c r="S268" s="20"/>
      <c r="T268" s="27"/>
      <c r="U268" s="21"/>
      <c r="V268" s="21"/>
    </row>
    <row r="269" spans="1:22" ht="50.25" customHeight="1" x14ac:dyDescent="0.25">
      <c r="A269" s="4">
        <v>249</v>
      </c>
      <c r="B269" s="49" t="s">
        <v>371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4">
        <v>0</v>
      </c>
      <c r="J269" s="44">
        <v>0</v>
      </c>
      <c r="K269" s="44">
        <v>0</v>
      </c>
      <c r="L269" s="44">
        <v>0</v>
      </c>
      <c r="M269" s="44">
        <v>0</v>
      </c>
      <c r="N269" s="45" t="s">
        <v>59</v>
      </c>
      <c r="O269" s="32">
        <v>0</v>
      </c>
      <c r="P269" s="17" t="s">
        <v>65</v>
      </c>
      <c r="Q269" s="8">
        <v>3.7999999999999999E-2</v>
      </c>
      <c r="R269" s="9" t="s">
        <v>32</v>
      </c>
      <c r="S269" s="108">
        <v>191</v>
      </c>
      <c r="T269" s="23">
        <f>S269*Q269</f>
        <v>7.258</v>
      </c>
      <c r="U269" s="22" t="s">
        <v>66</v>
      </c>
      <c r="V269" s="11" t="s">
        <v>67</v>
      </c>
    </row>
    <row r="270" spans="1:22" ht="49.5" customHeight="1" x14ac:dyDescent="0.25">
      <c r="A270" s="4">
        <f t="shared" ref="A270:A315" si="25">1+A269</f>
        <v>250</v>
      </c>
      <c r="B270" s="49" t="s">
        <v>371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4">
        <v>0</v>
      </c>
      <c r="J270" s="44">
        <v>0</v>
      </c>
      <c r="K270" s="44">
        <v>0</v>
      </c>
      <c r="L270" s="44">
        <v>0</v>
      </c>
      <c r="M270" s="44">
        <v>0</v>
      </c>
      <c r="N270" s="45" t="s">
        <v>59</v>
      </c>
      <c r="O270" s="32">
        <v>0</v>
      </c>
      <c r="P270" s="17" t="s">
        <v>68</v>
      </c>
      <c r="Q270" s="8">
        <v>4.3999999999999997E-2</v>
      </c>
      <c r="R270" s="9" t="s">
        <v>53</v>
      </c>
      <c r="S270" s="108">
        <v>37</v>
      </c>
      <c r="T270" s="23">
        <f>Q270*S270</f>
        <v>1.6279999999999999</v>
      </c>
      <c r="U270" s="17" t="s">
        <v>50</v>
      </c>
      <c r="V270" s="11" t="s">
        <v>51</v>
      </c>
    </row>
    <row r="271" spans="1:22" ht="49.5" customHeight="1" x14ac:dyDescent="0.25">
      <c r="A271" s="4">
        <f t="shared" si="25"/>
        <v>251</v>
      </c>
      <c r="B271" s="49" t="s">
        <v>371</v>
      </c>
      <c r="C271" s="44">
        <v>0</v>
      </c>
      <c r="D271" s="44">
        <v>0</v>
      </c>
      <c r="E271" s="44">
        <v>0</v>
      </c>
      <c r="F271" s="44">
        <v>0</v>
      </c>
      <c r="G271" s="44">
        <v>0</v>
      </c>
      <c r="H271" s="44">
        <v>0</v>
      </c>
      <c r="I271" s="44">
        <v>0</v>
      </c>
      <c r="J271" s="44">
        <v>0</v>
      </c>
      <c r="K271" s="44">
        <v>0</v>
      </c>
      <c r="L271" s="44">
        <v>0</v>
      </c>
      <c r="M271" s="44">
        <v>0</v>
      </c>
      <c r="N271" s="45" t="s">
        <v>59</v>
      </c>
      <c r="O271" s="32">
        <v>0</v>
      </c>
      <c r="P271" s="17" t="s">
        <v>69</v>
      </c>
      <c r="Q271" s="23">
        <v>1.8429999999999998E-2</v>
      </c>
      <c r="R271" s="15" t="s">
        <v>89</v>
      </c>
      <c r="S271" s="108">
        <v>2730</v>
      </c>
      <c r="T271" s="23">
        <f>S271*Q271</f>
        <v>50.313899999999997</v>
      </c>
      <c r="U271" s="17" t="s">
        <v>70</v>
      </c>
      <c r="V271" s="11" t="s">
        <v>71</v>
      </c>
    </row>
    <row r="272" spans="1:22" ht="30" x14ac:dyDescent="0.25">
      <c r="A272" s="4">
        <f t="shared" si="25"/>
        <v>252</v>
      </c>
      <c r="B272" s="49" t="s">
        <v>371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4">
        <v>0</v>
      </c>
      <c r="J272" s="44">
        <v>0</v>
      </c>
      <c r="K272" s="44">
        <v>0</v>
      </c>
      <c r="L272" s="44">
        <v>0</v>
      </c>
      <c r="M272" s="44">
        <v>0</v>
      </c>
      <c r="N272" s="45" t="s">
        <v>59</v>
      </c>
      <c r="O272" s="32">
        <v>0</v>
      </c>
      <c r="P272" s="17" t="s">
        <v>72</v>
      </c>
      <c r="Q272" s="23">
        <v>57.228819999999999</v>
      </c>
      <c r="R272" s="9" t="s">
        <v>32</v>
      </c>
      <c r="S272" s="109">
        <v>1</v>
      </c>
      <c r="T272" s="23">
        <f t="shared" ref="T272" si="26">Q272*S272</f>
        <v>57.228819999999999</v>
      </c>
      <c r="U272" s="17" t="s">
        <v>70</v>
      </c>
      <c r="V272" s="11" t="s">
        <v>73</v>
      </c>
    </row>
    <row r="273" spans="1:22" ht="30" x14ac:dyDescent="0.25">
      <c r="A273" s="4">
        <f t="shared" si="25"/>
        <v>253</v>
      </c>
      <c r="B273" s="49" t="s">
        <v>371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4">
        <v>0</v>
      </c>
      <c r="J273" s="44">
        <v>0</v>
      </c>
      <c r="K273" s="44">
        <v>0</v>
      </c>
      <c r="L273" s="44">
        <v>0</v>
      </c>
      <c r="M273" s="44">
        <v>0</v>
      </c>
      <c r="N273" s="45" t="s">
        <v>59</v>
      </c>
      <c r="O273" s="32">
        <v>0</v>
      </c>
      <c r="P273" s="17" t="s">
        <v>96</v>
      </c>
      <c r="Q273" s="23">
        <v>0.222</v>
      </c>
      <c r="R273" s="9" t="s">
        <v>32</v>
      </c>
      <c r="S273" s="109">
        <v>1</v>
      </c>
      <c r="T273" s="23">
        <f>Q273</f>
        <v>0.222</v>
      </c>
      <c r="U273" s="17" t="s">
        <v>97</v>
      </c>
      <c r="V273" s="11" t="s">
        <v>98</v>
      </c>
    </row>
    <row r="274" spans="1:22" ht="30" x14ac:dyDescent="0.25">
      <c r="A274" s="4">
        <f t="shared" si="25"/>
        <v>254</v>
      </c>
      <c r="B274" s="49" t="s">
        <v>371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4">
        <v>0</v>
      </c>
      <c r="J274" s="44">
        <v>0</v>
      </c>
      <c r="K274" s="44">
        <v>0</v>
      </c>
      <c r="L274" s="44">
        <v>0</v>
      </c>
      <c r="M274" s="44">
        <v>0</v>
      </c>
      <c r="N274" s="45" t="s">
        <v>59</v>
      </c>
      <c r="O274" s="32">
        <v>0</v>
      </c>
      <c r="P274" s="17" t="s">
        <v>96</v>
      </c>
      <c r="Q274" s="23">
        <v>0.06</v>
      </c>
      <c r="R274" s="9" t="s">
        <v>32</v>
      </c>
      <c r="S274" s="109">
        <v>1</v>
      </c>
      <c r="T274" s="23">
        <f t="shared" ref="T274:T278" si="27">Q274</f>
        <v>0.06</v>
      </c>
      <c r="U274" s="17" t="s">
        <v>97</v>
      </c>
      <c r="V274" s="11" t="s">
        <v>99</v>
      </c>
    </row>
    <row r="275" spans="1:22" ht="30" x14ac:dyDescent="0.25">
      <c r="A275" s="4">
        <f t="shared" si="25"/>
        <v>255</v>
      </c>
      <c r="B275" s="49" t="s">
        <v>371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4">
        <v>0</v>
      </c>
      <c r="J275" s="44">
        <v>0</v>
      </c>
      <c r="K275" s="44">
        <v>0</v>
      </c>
      <c r="L275" s="44">
        <v>0</v>
      </c>
      <c r="M275" s="44">
        <v>0</v>
      </c>
      <c r="N275" s="45" t="s">
        <v>59</v>
      </c>
      <c r="O275" s="32">
        <v>0</v>
      </c>
      <c r="P275" s="17" t="s">
        <v>96</v>
      </c>
      <c r="Q275" s="23">
        <v>2.0400000000000001E-2</v>
      </c>
      <c r="R275" s="9" t="s">
        <v>32</v>
      </c>
      <c r="S275" s="109">
        <v>1</v>
      </c>
      <c r="T275" s="23">
        <f t="shared" si="27"/>
        <v>2.0400000000000001E-2</v>
      </c>
      <c r="U275" s="17" t="s">
        <v>97</v>
      </c>
      <c r="V275" s="11" t="s">
        <v>100</v>
      </c>
    </row>
    <row r="276" spans="1:22" ht="30" x14ac:dyDescent="0.25">
      <c r="A276" s="4">
        <f t="shared" si="25"/>
        <v>256</v>
      </c>
      <c r="B276" s="49" t="s">
        <v>371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4">
        <v>0</v>
      </c>
      <c r="J276" s="44">
        <v>0</v>
      </c>
      <c r="K276" s="44">
        <v>0</v>
      </c>
      <c r="L276" s="44">
        <v>0</v>
      </c>
      <c r="M276" s="44">
        <v>0</v>
      </c>
      <c r="N276" s="45" t="s">
        <v>59</v>
      </c>
      <c r="O276" s="32">
        <v>0</v>
      </c>
      <c r="P276" s="17" t="s">
        <v>96</v>
      </c>
      <c r="Q276" s="23">
        <v>0.86160000000000003</v>
      </c>
      <c r="R276" s="9" t="s">
        <v>32</v>
      </c>
      <c r="S276" s="109">
        <v>1</v>
      </c>
      <c r="T276" s="23">
        <f t="shared" si="27"/>
        <v>0.86160000000000003</v>
      </c>
      <c r="U276" s="17" t="s">
        <v>97</v>
      </c>
      <c r="V276" s="11" t="s">
        <v>101</v>
      </c>
    </row>
    <row r="277" spans="1:22" ht="30" x14ac:dyDescent="0.25">
      <c r="A277" s="4">
        <f t="shared" si="25"/>
        <v>257</v>
      </c>
      <c r="B277" s="49" t="s">
        <v>371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4">
        <v>0</v>
      </c>
      <c r="J277" s="44">
        <v>0</v>
      </c>
      <c r="K277" s="44">
        <v>0</v>
      </c>
      <c r="L277" s="44">
        <v>0</v>
      </c>
      <c r="M277" s="44">
        <v>0</v>
      </c>
      <c r="N277" s="45" t="s">
        <v>59</v>
      </c>
      <c r="O277" s="32">
        <v>0</v>
      </c>
      <c r="P277" s="17" t="s">
        <v>96</v>
      </c>
      <c r="Q277" s="23">
        <v>1.8540000000000001</v>
      </c>
      <c r="R277" s="9" t="s">
        <v>32</v>
      </c>
      <c r="S277" s="109">
        <v>1</v>
      </c>
      <c r="T277" s="23">
        <f t="shared" si="27"/>
        <v>1.8540000000000001</v>
      </c>
      <c r="U277" s="17" t="s">
        <v>97</v>
      </c>
      <c r="V277" s="11" t="s">
        <v>102</v>
      </c>
    </row>
    <row r="278" spans="1:22" x14ac:dyDescent="0.25">
      <c r="A278" s="4">
        <f t="shared" si="25"/>
        <v>258</v>
      </c>
      <c r="B278" s="49" t="s">
        <v>371</v>
      </c>
      <c r="C278" s="44">
        <v>0</v>
      </c>
      <c r="D278" s="44">
        <v>0</v>
      </c>
      <c r="E278" s="44">
        <v>0</v>
      </c>
      <c r="F278" s="44">
        <v>0</v>
      </c>
      <c r="G278" s="44">
        <v>0</v>
      </c>
      <c r="H278" s="44">
        <v>0</v>
      </c>
      <c r="I278" s="44">
        <v>0</v>
      </c>
      <c r="J278" s="44">
        <v>0</v>
      </c>
      <c r="K278" s="44">
        <v>0</v>
      </c>
      <c r="L278" s="44">
        <v>0</v>
      </c>
      <c r="M278" s="44">
        <v>0</v>
      </c>
      <c r="N278" s="45" t="s">
        <v>59</v>
      </c>
      <c r="O278" s="32">
        <v>0</v>
      </c>
      <c r="P278" s="17" t="s">
        <v>83</v>
      </c>
      <c r="Q278" s="23">
        <v>10.43008</v>
      </c>
      <c r="R278" s="9" t="s">
        <v>32</v>
      </c>
      <c r="S278" s="108"/>
      <c r="T278" s="23">
        <f t="shared" si="27"/>
        <v>10.43008</v>
      </c>
      <c r="U278" s="17" t="s">
        <v>74</v>
      </c>
      <c r="V278" s="11" t="s">
        <v>75</v>
      </c>
    </row>
    <row r="279" spans="1:22" ht="39" customHeight="1" x14ac:dyDescent="0.25">
      <c r="A279" s="4">
        <f t="shared" si="25"/>
        <v>259</v>
      </c>
      <c r="B279" s="49" t="s">
        <v>371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0</v>
      </c>
      <c r="M279" s="44">
        <v>0</v>
      </c>
      <c r="N279" s="45" t="s">
        <v>59</v>
      </c>
      <c r="O279" s="32">
        <v>0</v>
      </c>
      <c r="P279" s="17" t="s">
        <v>43</v>
      </c>
      <c r="Q279" s="8">
        <v>0.38352999999999998</v>
      </c>
      <c r="R279" s="9" t="s">
        <v>32</v>
      </c>
      <c r="S279" s="108">
        <v>1</v>
      </c>
      <c r="T279" s="23">
        <f t="shared" ref="T279:T280" si="28">Q279*S279</f>
        <v>0.38352999999999998</v>
      </c>
      <c r="U279" s="22" t="s">
        <v>44</v>
      </c>
      <c r="V279" s="11" t="s">
        <v>45</v>
      </c>
    </row>
    <row r="280" spans="1:22" ht="36" customHeight="1" x14ac:dyDescent="0.25">
      <c r="A280" s="4">
        <f t="shared" si="25"/>
        <v>260</v>
      </c>
      <c r="B280" s="49" t="s">
        <v>371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4">
        <v>0</v>
      </c>
      <c r="J280" s="44">
        <v>0</v>
      </c>
      <c r="K280" s="44">
        <v>0</v>
      </c>
      <c r="L280" s="44">
        <v>0</v>
      </c>
      <c r="M280" s="44">
        <v>0</v>
      </c>
      <c r="N280" s="45" t="s">
        <v>59</v>
      </c>
      <c r="O280" s="32">
        <v>0</v>
      </c>
      <c r="P280" s="17" t="s">
        <v>46</v>
      </c>
      <c r="Q280" s="8">
        <v>7.1256000000000004</v>
      </c>
      <c r="R280" s="9" t="s">
        <v>32</v>
      </c>
      <c r="S280" s="108">
        <v>1</v>
      </c>
      <c r="T280" s="23">
        <f t="shared" si="28"/>
        <v>7.1256000000000004</v>
      </c>
      <c r="U280" s="22" t="s">
        <v>44</v>
      </c>
      <c r="V280" s="11" t="s">
        <v>47</v>
      </c>
    </row>
    <row r="281" spans="1:22" ht="36.75" customHeight="1" x14ac:dyDescent="0.25">
      <c r="A281" s="4">
        <f t="shared" si="25"/>
        <v>261</v>
      </c>
      <c r="B281" s="49" t="s">
        <v>371</v>
      </c>
      <c r="C281" s="44">
        <v>0</v>
      </c>
      <c r="D281" s="44">
        <v>0</v>
      </c>
      <c r="E281" s="44">
        <v>0</v>
      </c>
      <c r="F281" s="44">
        <v>0</v>
      </c>
      <c r="G281" s="44">
        <v>0</v>
      </c>
      <c r="H281" s="44">
        <v>0</v>
      </c>
      <c r="I281" s="44">
        <v>0</v>
      </c>
      <c r="J281" s="44">
        <v>0</v>
      </c>
      <c r="K281" s="44">
        <v>0</v>
      </c>
      <c r="L281" s="44">
        <v>0</v>
      </c>
      <c r="M281" s="44">
        <v>0</v>
      </c>
      <c r="N281" s="45" t="s">
        <v>59</v>
      </c>
      <c r="O281" s="32">
        <v>0</v>
      </c>
      <c r="P281" s="17" t="s">
        <v>49</v>
      </c>
      <c r="Q281" s="8">
        <v>3.8803200000000002</v>
      </c>
      <c r="R281" s="9" t="s">
        <v>32</v>
      </c>
      <c r="S281" s="108">
        <v>1</v>
      </c>
      <c r="T281" s="23">
        <f>Q281*S281</f>
        <v>3.8803200000000002</v>
      </c>
      <c r="U281" s="22" t="s">
        <v>44</v>
      </c>
      <c r="V281" s="11" t="s">
        <v>48</v>
      </c>
    </row>
    <row r="282" spans="1:22" ht="33" customHeight="1" x14ac:dyDescent="0.25">
      <c r="A282" s="4">
        <f t="shared" si="25"/>
        <v>262</v>
      </c>
      <c r="B282" s="49" t="s">
        <v>371</v>
      </c>
      <c r="C282" s="44">
        <v>0</v>
      </c>
      <c r="D282" s="44">
        <v>0</v>
      </c>
      <c r="E282" s="44">
        <v>0</v>
      </c>
      <c r="F282" s="44">
        <v>0</v>
      </c>
      <c r="G282" s="44">
        <v>0</v>
      </c>
      <c r="H282" s="44">
        <v>0</v>
      </c>
      <c r="I282" s="44">
        <v>0</v>
      </c>
      <c r="J282" s="44">
        <v>0</v>
      </c>
      <c r="K282" s="44">
        <v>0</v>
      </c>
      <c r="L282" s="44">
        <v>0</v>
      </c>
      <c r="M282" s="44">
        <v>0</v>
      </c>
      <c r="N282" s="45" t="s">
        <v>59</v>
      </c>
      <c r="O282" s="32">
        <v>0</v>
      </c>
      <c r="P282" s="17" t="s">
        <v>52</v>
      </c>
      <c r="Q282" s="8">
        <v>0.91093999999999997</v>
      </c>
      <c r="R282" s="9" t="s">
        <v>53</v>
      </c>
      <c r="S282" s="108">
        <v>2.58</v>
      </c>
      <c r="T282" s="23">
        <f>S282*Q282</f>
        <v>2.3502252000000001</v>
      </c>
      <c r="U282" s="22" t="s">
        <v>76</v>
      </c>
      <c r="V282" s="11" t="s">
        <v>88</v>
      </c>
    </row>
    <row r="283" spans="1:22" ht="35.25" customHeight="1" x14ac:dyDescent="0.25">
      <c r="A283" s="4">
        <f t="shared" si="25"/>
        <v>263</v>
      </c>
      <c r="B283" s="49" t="s">
        <v>371</v>
      </c>
      <c r="C283" s="44">
        <v>0</v>
      </c>
      <c r="D283" s="44">
        <v>0</v>
      </c>
      <c r="E283" s="44">
        <v>0</v>
      </c>
      <c r="F283" s="44">
        <v>0</v>
      </c>
      <c r="G283" s="44">
        <v>0</v>
      </c>
      <c r="H283" s="44">
        <v>0</v>
      </c>
      <c r="I283" s="44">
        <v>0</v>
      </c>
      <c r="J283" s="44">
        <v>0</v>
      </c>
      <c r="K283" s="44">
        <v>0</v>
      </c>
      <c r="L283" s="44">
        <v>0</v>
      </c>
      <c r="M283" s="44">
        <v>0</v>
      </c>
      <c r="N283" s="45" t="s">
        <v>59</v>
      </c>
      <c r="O283" s="32">
        <v>0</v>
      </c>
      <c r="P283" s="17" t="s">
        <v>52</v>
      </c>
      <c r="Q283" s="23">
        <v>0.82679000000000002</v>
      </c>
      <c r="R283" s="9" t="s">
        <v>53</v>
      </c>
      <c r="S283" s="108">
        <v>4.5</v>
      </c>
      <c r="T283" s="23">
        <f>Q283*S283</f>
        <v>3.7205550000000001</v>
      </c>
      <c r="U283" s="22" t="s">
        <v>54</v>
      </c>
      <c r="V283" s="11" t="s">
        <v>87</v>
      </c>
    </row>
    <row r="284" spans="1:22" ht="39" customHeight="1" x14ac:dyDescent="0.25">
      <c r="A284" s="4">
        <f t="shared" si="25"/>
        <v>264</v>
      </c>
      <c r="B284" s="49" t="s">
        <v>371</v>
      </c>
      <c r="C284" s="44">
        <v>0</v>
      </c>
      <c r="D284" s="44">
        <v>0</v>
      </c>
      <c r="E284" s="44">
        <v>0</v>
      </c>
      <c r="F284" s="44">
        <v>0</v>
      </c>
      <c r="G284" s="44">
        <v>0</v>
      </c>
      <c r="H284" s="44">
        <v>0</v>
      </c>
      <c r="I284" s="44">
        <v>0</v>
      </c>
      <c r="J284" s="44">
        <v>0</v>
      </c>
      <c r="K284" s="44">
        <v>0</v>
      </c>
      <c r="L284" s="44">
        <v>0</v>
      </c>
      <c r="M284" s="44">
        <v>0</v>
      </c>
      <c r="N284" s="45" t="s">
        <v>59</v>
      </c>
      <c r="O284" s="32">
        <v>0</v>
      </c>
      <c r="P284" s="17" t="s">
        <v>94</v>
      </c>
      <c r="Q284" s="23">
        <v>2.8621799999999999</v>
      </c>
      <c r="R284" s="9" t="s">
        <v>32</v>
      </c>
      <c r="S284" s="108">
        <v>1</v>
      </c>
      <c r="T284" s="23">
        <f>Q284*S284</f>
        <v>2.8621799999999999</v>
      </c>
      <c r="U284" s="22" t="s">
        <v>85</v>
      </c>
      <c r="V284" s="11" t="s">
        <v>528</v>
      </c>
    </row>
    <row r="285" spans="1:22" s="59" customFormat="1" ht="36.75" customHeight="1" x14ac:dyDescent="0.25">
      <c r="A285" s="4">
        <f t="shared" si="25"/>
        <v>265</v>
      </c>
      <c r="B285" s="49" t="s">
        <v>371</v>
      </c>
      <c r="C285" s="52">
        <v>0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3" t="s">
        <v>59</v>
      </c>
      <c r="O285" s="54">
        <v>0</v>
      </c>
      <c r="P285" s="79" t="s">
        <v>91</v>
      </c>
      <c r="Q285" s="56">
        <v>2.6033900000000001</v>
      </c>
      <c r="R285" s="57" t="s">
        <v>32</v>
      </c>
      <c r="S285" s="108">
        <v>1</v>
      </c>
      <c r="T285" s="56">
        <f t="shared" ref="T285:T315" si="29">Q285*S285</f>
        <v>2.6033900000000001</v>
      </c>
      <c r="U285" s="58" t="s">
        <v>92</v>
      </c>
      <c r="V285" s="55" t="s">
        <v>93</v>
      </c>
    </row>
    <row r="286" spans="1:22" s="59" customFormat="1" ht="36.75" customHeight="1" x14ac:dyDescent="0.25">
      <c r="A286" s="4">
        <f t="shared" si="25"/>
        <v>266</v>
      </c>
      <c r="B286" s="49" t="s">
        <v>382</v>
      </c>
      <c r="C286" s="52">
        <v>0</v>
      </c>
      <c r="D286" s="52">
        <v>0</v>
      </c>
      <c r="E286" s="52">
        <v>0</v>
      </c>
      <c r="F286" s="52">
        <v>0</v>
      </c>
      <c r="G286" s="52">
        <v>0</v>
      </c>
      <c r="H286" s="52">
        <v>0</v>
      </c>
      <c r="I286" s="52">
        <v>0</v>
      </c>
      <c r="J286" s="52">
        <v>0</v>
      </c>
      <c r="K286" s="52">
        <v>0</v>
      </c>
      <c r="L286" s="52">
        <v>0</v>
      </c>
      <c r="M286" s="52">
        <v>0</v>
      </c>
      <c r="N286" s="53" t="s">
        <v>59</v>
      </c>
      <c r="O286" s="54">
        <v>0</v>
      </c>
      <c r="P286" s="79" t="s">
        <v>383</v>
      </c>
      <c r="Q286" s="56">
        <v>38.197000000000003</v>
      </c>
      <c r="R286" s="57" t="s">
        <v>32</v>
      </c>
      <c r="S286" s="108">
        <v>1</v>
      </c>
      <c r="T286" s="56">
        <f t="shared" si="29"/>
        <v>38.197000000000003</v>
      </c>
      <c r="U286" s="58" t="s">
        <v>384</v>
      </c>
      <c r="V286" s="55" t="s">
        <v>385</v>
      </c>
    </row>
    <row r="287" spans="1:22" s="59" customFormat="1" ht="36.75" customHeight="1" x14ac:dyDescent="0.25">
      <c r="A287" s="4">
        <f t="shared" si="25"/>
        <v>267</v>
      </c>
      <c r="B287" s="49" t="s">
        <v>506</v>
      </c>
      <c r="C287" s="52">
        <v>0</v>
      </c>
      <c r="D287" s="52">
        <v>0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3" t="s">
        <v>59</v>
      </c>
      <c r="O287" s="54">
        <v>0</v>
      </c>
      <c r="P287" s="79" t="s">
        <v>386</v>
      </c>
      <c r="Q287" s="56">
        <v>1.5</v>
      </c>
      <c r="R287" s="57" t="s">
        <v>387</v>
      </c>
      <c r="S287" s="108">
        <v>6</v>
      </c>
      <c r="T287" s="56">
        <f t="shared" si="29"/>
        <v>9</v>
      </c>
      <c r="U287" s="58" t="s">
        <v>388</v>
      </c>
      <c r="V287" s="55" t="s">
        <v>389</v>
      </c>
    </row>
    <row r="288" spans="1:22" s="59" customFormat="1" ht="36.75" customHeight="1" x14ac:dyDescent="0.25">
      <c r="A288" s="4">
        <f t="shared" si="25"/>
        <v>268</v>
      </c>
      <c r="B288" s="49" t="s">
        <v>507</v>
      </c>
      <c r="C288" s="52">
        <v>0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3" t="s">
        <v>59</v>
      </c>
      <c r="O288" s="54">
        <v>0</v>
      </c>
      <c r="P288" s="79" t="s">
        <v>386</v>
      </c>
      <c r="Q288" s="56">
        <v>1.5</v>
      </c>
      <c r="R288" s="57" t="s">
        <v>387</v>
      </c>
      <c r="S288" s="108">
        <v>6</v>
      </c>
      <c r="T288" s="56">
        <f t="shared" si="29"/>
        <v>9</v>
      </c>
      <c r="U288" s="58" t="s">
        <v>388</v>
      </c>
      <c r="V288" s="55" t="s">
        <v>390</v>
      </c>
    </row>
    <row r="289" spans="1:22" s="59" customFormat="1" ht="36.75" customHeight="1" x14ac:dyDescent="0.25">
      <c r="A289" s="4">
        <f t="shared" si="25"/>
        <v>269</v>
      </c>
      <c r="B289" s="49" t="s">
        <v>507</v>
      </c>
      <c r="C289" s="52">
        <v>0</v>
      </c>
      <c r="D289" s="52">
        <v>0</v>
      </c>
      <c r="E289" s="52">
        <v>0</v>
      </c>
      <c r="F289" s="52">
        <v>0</v>
      </c>
      <c r="G289" s="52">
        <v>0</v>
      </c>
      <c r="H289" s="52">
        <v>0</v>
      </c>
      <c r="I289" s="52">
        <v>0</v>
      </c>
      <c r="J289" s="52">
        <v>0</v>
      </c>
      <c r="K289" s="52">
        <v>0</v>
      </c>
      <c r="L289" s="52">
        <v>0</v>
      </c>
      <c r="M289" s="52">
        <v>0</v>
      </c>
      <c r="N289" s="53" t="s">
        <v>59</v>
      </c>
      <c r="O289" s="54">
        <v>0</v>
      </c>
      <c r="P289" s="79" t="s">
        <v>386</v>
      </c>
      <c r="Q289" s="56">
        <v>0.35</v>
      </c>
      <c r="R289" s="57" t="s">
        <v>155</v>
      </c>
      <c r="S289" s="108">
        <v>16.399999999999999</v>
      </c>
      <c r="T289" s="56">
        <f t="shared" ref="T289:T296" si="30">Q289*S289</f>
        <v>5.7399999999999993</v>
      </c>
      <c r="U289" s="58" t="s">
        <v>388</v>
      </c>
      <c r="V289" s="55" t="s">
        <v>508</v>
      </c>
    </row>
    <row r="290" spans="1:22" s="59" customFormat="1" ht="36.75" customHeight="1" x14ac:dyDescent="0.25">
      <c r="A290" s="4">
        <f t="shared" si="25"/>
        <v>270</v>
      </c>
      <c r="B290" s="49" t="s">
        <v>417</v>
      </c>
      <c r="C290" s="52">
        <v>0</v>
      </c>
      <c r="D290" s="52">
        <v>0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3" t="s">
        <v>59</v>
      </c>
      <c r="O290" s="54">
        <v>0</v>
      </c>
      <c r="P290" s="79" t="s">
        <v>386</v>
      </c>
      <c r="Q290" s="56">
        <v>1.5</v>
      </c>
      <c r="R290" s="57" t="s">
        <v>387</v>
      </c>
      <c r="S290" s="108">
        <v>8</v>
      </c>
      <c r="T290" s="56">
        <f t="shared" si="30"/>
        <v>12</v>
      </c>
      <c r="U290" s="58" t="s">
        <v>388</v>
      </c>
      <c r="V290" s="55" t="s">
        <v>509</v>
      </c>
    </row>
    <row r="291" spans="1:22" s="59" customFormat="1" ht="36.75" customHeight="1" x14ac:dyDescent="0.25">
      <c r="A291" s="4">
        <f t="shared" si="25"/>
        <v>271</v>
      </c>
      <c r="B291" s="49" t="s">
        <v>370</v>
      </c>
      <c r="C291" s="52">
        <v>0</v>
      </c>
      <c r="D291" s="52">
        <v>0</v>
      </c>
      <c r="E291" s="52">
        <v>0</v>
      </c>
      <c r="F291" s="52">
        <v>0</v>
      </c>
      <c r="G291" s="52">
        <v>0</v>
      </c>
      <c r="H291" s="52">
        <v>0</v>
      </c>
      <c r="I291" s="52">
        <v>0</v>
      </c>
      <c r="J291" s="52">
        <v>0</v>
      </c>
      <c r="K291" s="52">
        <v>0</v>
      </c>
      <c r="L291" s="52">
        <v>0</v>
      </c>
      <c r="M291" s="52">
        <v>0</v>
      </c>
      <c r="N291" s="53" t="s">
        <v>59</v>
      </c>
      <c r="O291" s="54">
        <v>0</v>
      </c>
      <c r="P291" s="79" t="s">
        <v>386</v>
      </c>
      <c r="Q291" s="56">
        <v>1.5</v>
      </c>
      <c r="R291" s="57" t="s">
        <v>387</v>
      </c>
      <c r="S291" s="108">
        <v>7</v>
      </c>
      <c r="T291" s="56">
        <f t="shared" si="30"/>
        <v>10.5</v>
      </c>
      <c r="U291" s="58" t="s">
        <v>388</v>
      </c>
      <c r="V291" s="55" t="s">
        <v>510</v>
      </c>
    </row>
    <row r="292" spans="1:22" s="59" customFormat="1" ht="36.75" customHeight="1" x14ac:dyDescent="0.25">
      <c r="A292" s="4">
        <f t="shared" si="25"/>
        <v>272</v>
      </c>
      <c r="B292" s="49" t="s">
        <v>391</v>
      </c>
      <c r="C292" s="52">
        <v>0</v>
      </c>
      <c r="D292" s="52">
        <v>0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3" t="s">
        <v>59</v>
      </c>
      <c r="O292" s="54">
        <v>0</v>
      </c>
      <c r="P292" s="79" t="s">
        <v>386</v>
      </c>
      <c r="Q292" s="56">
        <v>1.5</v>
      </c>
      <c r="R292" s="57" t="s">
        <v>387</v>
      </c>
      <c r="S292" s="108">
        <v>4</v>
      </c>
      <c r="T292" s="56">
        <f t="shared" si="30"/>
        <v>6</v>
      </c>
      <c r="U292" s="58" t="s">
        <v>388</v>
      </c>
      <c r="V292" s="55" t="s">
        <v>511</v>
      </c>
    </row>
    <row r="293" spans="1:22" s="59" customFormat="1" ht="36.75" customHeight="1" x14ac:dyDescent="0.25">
      <c r="A293" s="4">
        <f t="shared" si="25"/>
        <v>273</v>
      </c>
      <c r="B293" s="49" t="s">
        <v>513</v>
      </c>
      <c r="C293" s="52">
        <v>0</v>
      </c>
      <c r="D293" s="52">
        <v>0</v>
      </c>
      <c r="E293" s="52">
        <v>0</v>
      </c>
      <c r="F293" s="52">
        <v>0</v>
      </c>
      <c r="G293" s="52">
        <v>0</v>
      </c>
      <c r="H293" s="52">
        <v>0</v>
      </c>
      <c r="I293" s="52">
        <v>0</v>
      </c>
      <c r="J293" s="52">
        <v>0</v>
      </c>
      <c r="K293" s="52">
        <v>0</v>
      </c>
      <c r="L293" s="52">
        <v>0</v>
      </c>
      <c r="M293" s="52">
        <v>0</v>
      </c>
      <c r="N293" s="53" t="s">
        <v>59</v>
      </c>
      <c r="O293" s="54">
        <v>0</v>
      </c>
      <c r="P293" s="79" t="s">
        <v>386</v>
      </c>
      <c r="Q293" s="56">
        <v>1.5</v>
      </c>
      <c r="R293" s="57" t="s">
        <v>387</v>
      </c>
      <c r="S293" s="108">
        <v>8.5</v>
      </c>
      <c r="T293" s="56">
        <f t="shared" si="30"/>
        <v>12.75</v>
      </c>
      <c r="U293" s="58" t="s">
        <v>388</v>
      </c>
      <c r="V293" s="55" t="s">
        <v>512</v>
      </c>
    </row>
    <row r="294" spans="1:22" s="59" customFormat="1" ht="36.75" customHeight="1" x14ac:dyDescent="0.25">
      <c r="A294" s="4">
        <f t="shared" si="25"/>
        <v>274</v>
      </c>
      <c r="B294" s="49" t="s">
        <v>454</v>
      </c>
      <c r="C294" s="52">
        <v>0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3" t="s">
        <v>59</v>
      </c>
      <c r="O294" s="54">
        <v>0</v>
      </c>
      <c r="P294" s="79" t="s">
        <v>386</v>
      </c>
      <c r="Q294" s="56">
        <v>1.5</v>
      </c>
      <c r="R294" s="57" t="s">
        <v>387</v>
      </c>
      <c r="S294" s="108">
        <v>7.5</v>
      </c>
      <c r="T294" s="56">
        <f t="shared" si="30"/>
        <v>11.25</v>
      </c>
      <c r="U294" s="58" t="s">
        <v>388</v>
      </c>
      <c r="V294" s="55" t="s">
        <v>514</v>
      </c>
    </row>
    <row r="295" spans="1:22" s="59" customFormat="1" ht="36.75" customHeight="1" x14ac:dyDescent="0.25">
      <c r="A295" s="4">
        <f t="shared" si="25"/>
        <v>275</v>
      </c>
      <c r="B295" s="49" t="s">
        <v>418</v>
      </c>
      <c r="C295" s="52">
        <v>0</v>
      </c>
      <c r="D295" s="52">
        <v>0</v>
      </c>
      <c r="E295" s="52">
        <v>0</v>
      </c>
      <c r="F295" s="52">
        <v>0</v>
      </c>
      <c r="G295" s="52">
        <v>0</v>
      </c>
      <c r="H295" s="52">
        <v>0</v>
      </c>
      <c r="I295" s="52">
        <v>0</v>
      </c>
      <c r="J295" s="52">
        <v>0</v>
      </c>
      <c r="K295" s="52">
        <v>0</v>
      </c>
      <c r="L295" s="52">
        <v>0</v>
      </c>
      <c r="M295" s="52">
        <v>0</v>
      </c>
      <c r="N295" s="53" t="s">
        <v>59</v>
      </c>
      <c r="O295" s="54">
        <v>0</v>
      </c>
      <c r="P295" s="79" t="s">
        <v>386</v>
      </c>
      <c r="Q295" s="56">
        <v>1.5</v>
      </c>
      <c r="R295" s="57" t="s">
        <v>387</v>
      </c>
      <c r="S295" s="108">
        <v>6.5</v>
      </c>
      <c r="T295" s="56">
        <f t="shared" si="30"/>
        <v>9.75</v>
      </c>
      <c r="U295" s="58" t="s">
        <v>388</v>
      </c>
      <c r="V295" s="55" t="s">
        <v>515</v>
      </c>
    </row>
    <row r="296" spans="1:22" s="59" customFormat="1" ht="36.75" customHeight="1" x14ac:dyDescent="0.25">
      <c r="A296" s="4">
        <f t="shared" si="25"/>
        <v>276</v>
      </c>
      <c r="B296" s="49" t="s">
        <v>517</v>
      </c>
      <c r="C296" s="52">
        <v>0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3" t="s">
        <v>59</v>
      </c>
      <c r="O296" s="54">
        <v>0</v>
      </c>
      <c r="P296" s="79" t="s">
        <v>386</v>
      </c>
      <c r="Q296" s="56">
        <v>1.5</v>
      </c>
      <c r="R296" s="57" t="s">
        <v>387</v>
      </c>
      <c r="S296" s="108">
        <v>3.5</v>
      </c>
      <c r="T296" s="56">
        <f t="shared" si="30"/>
        <v>5.25</v>
      </c>
      <c r="U296" s="58" t="s">
        <v>388</v>
      </c>
      <c r="V296" s="55" t="s">
        <v>516</v>
      </c>
    </row>
    <row r="297" spans="1:22" s="59" customFormat="1" ht="53.25" customHeight="1" x14ac:dyDescent="0.25">
      <c r="A297" s="4">
        <f t="shared" si="25"/>
        <v>277</v>
      </c>
      <c r="B297" s="49" t="s">
        <v>406</v>
      </c>
      <c r="C297" s="52">
        <v>0</v>
      </c>
      <c r="D297" s="52">
        <v>0</v>
      </c>
      <c r="E297" s="52">
        <v>0</v>
      </c>
      <c r="F297" s="52">
        <v>0</v>
      </c>
      <c r="G297" s="52">
        <v>0</v>
      </c>
      <c r="H297" s="52">
        <v>0</v>
      </c>
      <c r="I297" s="52">
        <v>0</v>
      </c>
      <c r="J297" s="52">
        <v>0</v>
      </c>
      <c r="K297" s="52">
        <v>0</v>
      </c>
      <c r="L297" s="52">
        <v>0</v>
      </c>
      <c r="M297" s="52">
        <v>0</v>
      </c>
      <c r="N297" s="53" t="s">
        <v>59</v>
      </c>
      <c r="O297" s="54">
        <v>0</v>
      </c>
      <c r="P297" s="79" t="s">
        <v>409</v>
      </c>
      <c r="Q297" s="56">
        <f>13.1+1.9264</f>
        <v>15.026399999999999</v>
      </c>
      <c r="R297" s="57" t="s">
        <v>32</v>
      </c>
      <c r="S297" s="108">
        <v>1</v>
      </c>
      <c r="T297" s="56">
        <f t="shared" si="29"/>
        <v>15.026399999999999</v>
      </c>
      <c r="U297" s="58" t="s">
        <v>407</v>
      </c>
      <c r="V297" s="55" t="s">
        <v>408</v>
      </c>
    </row>
    <row r="298" spans="1:22" s="59" customFormat="1" ht="50.25" customHeight="1" x14ac:dyDescent="0.25">
      <c r="A298" s="4">
        <f t="shared" si="25"/>
        <v>278</v>
      </c>
      <c r="B298" s="49" t="s">
        <v>417</v>
      </c>
      <c r="C298" s="52">
        <v>0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3" t="s">
        <v>59</v>
      </c>
      <c r="O298" s="54">
        <v>0</v>
      </c>
      <c r="P298" s="79" t="s">
        <v>410</v>
      </c>
      <c r="Q298" s="56">
        <v>1.23</v>
      </c>
      <c r="R298" s="57" t="s">
        <v>32</v>
      </c>
      <c r="S298" s="108">
        <v>1</v>
      </c>
      <c r="T298" s="56">
        <f t="shared" si="29"/>
        <v>1.23</v>
      </c>
      <c r="U298" s="58" t="s">
        <v>411</v>
      </c>
      <c r="V298" s="55" t="s">
        <v>412</v>
      </c>
    </row>
    <row r="299" spans="1:22" s="59" customFormat="1" ht="20.25" customHeight="1" x14ac:dyDescent="0.25">
      <c r="A299" s="4">
        <f t="shared" si="25"/>
        <v>279</v>
      </c>
      <c r="B299" s="49" t="s">
        <v>418</v>
      </c>
      <c r="C299" s="52">
        <v>0</v>
      </c>
      <c r="D299" s="52">
        <v>0</v>
      </c>
      <c r="E299" s="52">
        <v>0</v>
      </c>
      <c r="F299" s="52">
        <v>0</v>
      </c>
      <c r="G299" s="52">
        <v>0</v>
      </c>
      <c r="H299" s="52">
        <v>0</v>
      </c>
      <c r="I299" s="52">
        <v>0</v>
      </c>
      <c r="J299" s="52">
        <v>0</v>
      </c>
      <c r="K299" s="52">
        <v>0</v>
      </c>
      <c r="L299" s="52">
        <v>0</v>
      </c>
      <c r="M299" s="52">
        <v>0</v>
      </c>
      <c r="N299" s="53" t="s">
        <v>59</v>
      </c>
      <c r="O299" s="54">
        <v>0</v>
      </c>
      <c r="P299" s="79" t="s">
        <v>419</v>
      </c>
      <c r="Q299" s="56">
        <v>3.6945600000000001</v>
      </c>
      <c r="R299" s="57" t="s">
        <v>32</v>
      </c>
      <c r="S299" s="108">
        <v>1</v>
      </c>
      <c r="T299" s="56">
        <f t="shared" si="29"/>
        <v>3.6945600000000001</v>
      </c>
      <c r="U299" s="58" t="s">
        <v>420</v>
      </c>
      <c r="V299" s="55" t="s">
        <v>421</v>
      </c>
    </row>
    <row r="300" spans="1:22" s="59" customFormat="1" ht="20.25" customHeight="1" x14ac:dyDescent="0.25">
      <c r="A300" s="4">
        <f t="shared" si="25"/>
        <v>280</v>
      </c>
      <c r="B300" s="49" t="s">
        <v>369</v>
      </c>
      <c r="C300" s="52">
        <v>0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3" t="s">
        <v>59</v>
      </c>
      <c r="O300" s="54">
        <v>0</v>
      </c>
      <c r="P300" s="79" t="s">
        <v>521</v>
      </c>
      <c r="Q300" s="56">
        <v>51.6</v>
      </c>
      <c r="R300" s="57" t="s">
        <v>32</v>
      </c>
      <c r="S300" s="108">
        <v>1</v>
      </c>
      <c r="T300" s="56">
        <f t="shared" si="29"/>
        <v>51.6</v>
      </c>
      <c r="U300" s="58" t="s">
        <v>522</v>
      </c>
      <c r="V300" s="55" t="s">
        <v>526</v>
      </c>
    </row>
    <row r="301" spans="1:22" s="59" customFormat="1" ht="20.25" customHeight="1" x14ac:dyDescent="0.25">
      <c r="A301" s="4">
        <f t="shared" si="25"/>
        <v>281</v>
      </c>
      <c r="B301" s="49" t="s">
        <v>523</v>
      </c>
      <c r="C301" s="52">
        <v>0</v>
      </c>
      <c r="D301" s="52">
        <v>0</v>
      </c>
      <c r="E301" s="52">
        <v>0</v>
      </c>
      <c r="F301" s="52">
        <v>0</v>
      </c>
      <c r="G301" s="52">
        <v>0</v>
      </c>
      <c r="H301" s="52">
        <v>0</v>
      </c>
      <c r="I301" s="52">
        <v>0</v>
      </c>
      <c r="J301" s="52">
        <v>0</v>
      </c>
      <c r="K301" s="52">
        <v>0</v>
      </c>
      <c r="L301" s="52">
        <v>0</v>
      </c>
      <c r="M301" s="52">
        <v>0</v>
      </c>
      <c r="N301" s="53" t="s">
        <v>59</v>
      </c>
      <c r="O301" s="54">
        <v>0</v>
      </c>
      <c r="P301" s="79" t="s">
        <v>524</v>
      </c>
      <c r="Q301" s="56">
        <v>4.4720000000000004</v>
      </c>
      <c r="R301" s="57" t="s">
        <v>32</v>
      </c>
      <c r="S301" s="108">
        <v>2</v>
      </c>
      <c r="T301" s="56">
        <f t="shared" si="29"/>
        <v>8.9440000000000008</v>
      </c>
      <c r="U301" s="58" t="s">
        <v>525</v>
      </c>
      <c r="V301" s="55" t="s">
        <v>527</v>
      </c>
    </row>
    <row r="302" spans="1:22" s="59" customFormat="1" ht="36.75" customHeight="1" x14ac:dyDescent="0.25">
      <c r="A302" s="4">
        <f t="shared" si="25"/>
        <v>282</v>
      </c>
      <c r="B302" s="49" t="s">
        <v>454</v>
      </c>
      <c r="C302" s="52">
        <v>0</v>
      </c>
      <c r="D302" s="52">
        <v>0</v>
      </c>
      <c r="E302" s="52">
        <v>0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3" t="s">
        <v>59</v>
      </c>
      <c r="O302" s="54">
        <v>0</v>
      </c>
      <c r="P302" s="79" t="s">
        <v>447</v>
      </c>
      <c r="Q302" s="56">
        <v>0.69</v>
      </c>
      <c r="R302" s="57" t="s">
        <v>32</v>
      </c>
      <c r="S302" s="108">
        <v>3</v>
      </c>
      <c r="T302" s="56">
        <f t="shared" si="29"/>
        <v>2.0699999999999998</v>
      </c>
      <c r="U302" s="79" t="s">
        <v>455</v>
      </c>
      <c r="V302" s="55" t="s">
        <v>456</v>
      </c>
    </row>
    <row r="303" spans="1:22" s="59" customFormat="1" ht="35.25" customHeight="1" x14ac:dyDescent="0.25">
      <c r="A303" s="4">
        <f t="shared" si="25"/>
        <v>283</v>
      </c>
      <c r="B303" s="49" t="s">
        <v>454</v>
      </c>
      <c r="C303" s="52">
        <v>0</v>
      </c>
      <c r="D303" s="52">
        <v>0</v>
      </c>
      <c r="E303" s="52">
        <v>0</v>
      </c>
      <c r="F303" s="52">
        <v>0</v>
      </c>
      <c r="G303" s="52">
        <v>0</v>
      </c>
      <c r="H303" s="52">
        <v>0</v>
      </c>
      <c r="I303" s="52">
        <v>0</v>
      </c>
      <c r="J303" s="52">
        <v>0</v>
      </c>
      <c r="K303" s="52">
        <v>0</v>
      </c>
      <c r="L303" s="52">
        <v>0</v>
      </c>
      <c r="M303" s="52">
        <v>0</v>
      </c>
      <c r="N303" s="53" t="s">
        <v>59</v>
      </c>
      <c r="O303" s="54">
        <v>0</v>
      </c>
      <c r="P303" s="79" t="s">
        <v>448</v>
      </c>
      <c r="Q303" s="56">
        <v>0.6</v>
      </c>
      <c r="R303" s="57" t="s">
        <v>32</v>
      </c>
      <c r="S303" s="108">
        <v>1</v>
      </c>
      <c r="T303" s="56">
        <f t="shared" si="29"/>
        <v>0.6</v>
      </c>
      <c r="U303" s="79" t="s">
        <v>455</v>
      </c>
      <c r="V303" s="55" t="s">
        <v>456</v>
      </c>
    </row>
    <row r="304" spans="1:22" s="59" customFormat="1" ht="36" customHeight="1" x14ac:dyDescent="0.25">
      <c r="A304" s="4">
        <f t="shared" si="25"/>
        <v>284</v>
      </c>
      <c r="B304" s="49" t="s">
        <v>454</v>
      </c>
      <c r="C304" s="52">
        <v>0</v>
      </c>
      <c r="D304" s="52">
        <v>0</v>
      </c>
      <c r="E304" s="52">
        <v>0</v>
      </c>
      <c r="F304" s="52">
        <v>0</v>
      </c>
      <c r="G304" s="52">
        <v>0</v>
      </c>
      <c r="H304" s="52">
        <v>0</v>
      </c>
      <c r="I304" s="52">
        <v>0</v>
      </c>
      <c r="J304" s="52">
        <v>0</v>
      </c>
      <c r="K304" s="52">
        <v>0</v>
      </c>
      <c r="L304" s="52">
        <v>0</v>
      </c>
      <c r="M304" s="52">
        <v>0</v>
      </c>
      <c r="N304" s="53" t="s">
        <v>59</v>
      </c>
      <c r="O304" s="54">
        <v>0</v>
      </c>
      <c r="P304" s="79" t="s">
        <v>449</v>
      </c>
      <c r="Q304" s="56">
        <v>0.55000000000000004</v>
      </c>
      <c r="R304" s="57" t="s">
        <v>32</v>
      </c>
      <c r="S304" s="108">
        <v>5</v>
      </c>
      <c r="T304" s="56">
        <f t="shared" si="29"/>
        <v>2.75</v>
      </c>
      <c r="U304" s="79" t="s">
        <v>455</v>
      </c>
      <c r="V304" s="55" t="s">
        <v>456</v>
      </c>
    </row>
    <row r="305" spans="1:22" s="59" customFormat="1" ht="33.75" customHeight="1" x14ac:dyDescent="0.25">
      <c r="A305" s="4">
        <f t="shared" si="25"/>
        <v>285</v>
      </c>
      <c r="B305" s="49" t="s">
        <v>454</v>
      </c>
      <c r="C305" s="52">
        <v>0</v>
      </c>
      <c r="D305" s="52">
        <v>0</v>
      </c>
      <c r="E305" s="52">
        <v>0</v>
      </c>
      <c r="F305" s="52">
        <v>0</v>
      </c>
      <c r="G305" s="52">
        <v>0</v>
      </c>
      <c r="H305" s="52">
        <v>0</v>
      </c>
      <c r="I305" s="52">
        <v>0</v>
      </c>
      <c r="J305" s="52">
        <v>0</v>
      </c>
      <c r="K305" s="52">
        <v>0</v>
      </c>
      <c r="L305" s="52">
        <v>0</v>
      </c>
      <c r="M305" s="52">
        <v>0</v>
      </c>
      <c r="N305" s="53" t="s">
        <v>59</v>
      </c>
      <c r="O305" s="54">
        <v>0</v>
      </c>
      <c r="P305" s="79" t="s">
        <v>450</v>
      </c>
      <c r="Q305" s="56">
        <v>0.47</v>
      </c>
      <c r="R305" s="57" t="s">
        <v>32</v>
      </c>
      <c r="S305" s="108">
        <v>1</v>
      </c>
      <c r="T305" s="56">
        <f t="shared" si="29"/>
        <v>0.47</v>
      </c>
      <c r="U305" s="79" t="s">
        <v>455</v>
      </c>
      <c r="V305" s="55" t="s">
        <v>456</v>
      </c>
    </row>
    <row r="306" spans="1:22" s="59" customFormat="1" ht="34.5" customHeight="1" x14ac:dyDescent="0.25">
      <c r="A306" s="4">
        <f t="shared" si="25"/>
        <v>286</v>
      </c>
      <c r="B306" s="49" t="s">
        <v>454</v>
      </c>
      <c r="C306" s="52">
        <v>0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3" t="s">
        <v>59</v>
      </c>
      <c r="O306" s="54">
        <v>0</v>
      </c>
      <c r="P306" s="79" t="s">
        <v>451</v>
      </c>
      <c r="Q306" s="56">
        <v>0.4</v>
      </c>
      <c r="R306" s="57" t="s">
        <v>32</v>
      </c>
      <c r="S306" s="108">
        <v>1</v>
      </c>
      <c r="T306" s="56">
        <f t="shared" si="29"/>
        <v>0.4</v>
      </c>
      <c r="U306" s="79" t="s">
        <v>455</v>
      </c>
      <c r="V306" s="55" t="s">
        <v>456</v>
      </c>
    </row>
    <row r="307" spans="1:22" s="59" customFormat="1" ht="35.25" customHeight="1" x14ac:dyDescent="0.25">
      <c r="A307" s="4">
        <f t="shared" si="25"/>
        <v>287</v>
      </c>
      <c r="B307" s="49" t="s">
        <v>454</v>
      </c>
      <c r="C307" s="52">
        <v>0</v>
      </c>
      <c r="D307" s="52">
        <v>0</v>
      </c>
      <c r="E307" s="52">
        <v>0</v>
      </c>
      <c r="F307" s="52">
        <v>0</v>
      </c>
      <c r="G307" s="52">
        <v>0</v>
      </c>
      <c r="H307" s="52">
        <v>0</v>
      </c>
      <c r="I307" s="52">
        <v>0</v>
      </c>
      <c r="J307" s="52">
        <v>0</v>
      </c>
      <c r="K307" s="52">
        <v>0</v>
      </c>
      <c r="L307" s="52">
        <v>0</v>
      </c>
      <c r="M307" s="52">
        <v>0</v>
      </c>
      <c r="N307" s="53" t="s">
        <v>59</v>
      </c>
      <c r="O307" s="54">
        <v>0</v>
      </c>
      <c r="P307" s="79" t="s">
        <v>452</v>
      </c>
      <c r="Q307" s="56">
        <v>0.45</v>
      </c>
      <c r="R307" s="57" t="s">
        <v>32</v>
      </c>
      <c r="S307" s="108">
        <v>1</v>
      </c>
      <c r="T307" s="56">
        <f t="shared" si="29"/>
        <v>0.45</v>
      </c>
      <c r="U307" s="79" t="s">
        <v>455</v>
      </c>
      <c r="V307" s="55" t="s">
        <v>456</v>
      </c>
    </row>
    <row r="308" spans="1:22" s="59" customFormat="1" ht="30.75" customHeight="1" x14ac:dyDescent="0.25">
      <c r="A308" s="4">
        <f t="shared" si="25"/>
        <v>288</v>
      </c>
      <c r="B308" s="49" t="s">
        <v>454</v>
      </c>
      <c r="C308" s="52">
        <v>0</v>
      </c>
      <c r="D308" s="52">
        <v>0</v>
      </c>
      <c r="E308" s="52">
        <v>0</v>
      </c>
      <c r="F308" s="52">
        <v>0</v>
      </c>
      <c r="G308" s="52">
        <v>0</v>
      </c>
      <c r="H308" s="52">
        <v>0</v>
      </c>
      <c r="I308" s="52">
        <v>0</v>
      </c>
      <c r="J308" s="52">
        <v>0</v>
      </c>
      <c r="K308" s="52">
        <v>0</v>
      </c>
      <c r="L308" s="52">
        <v>0</v>
      </c>
      <c r="M308" s="52">
        <v>0</v>
      </c>
      <c r="N308" s="53" t="s">
        <v>59</v>
      </c>
      <c r="O308" s="54">
        <v>0</v>
      </c>
      <c r="P308" s="79" t="s">
        <v>453</v>
      </c>
      <c r="Q308" s="56">
        <v>0.38</v>
      </c>
      <c r="R308" s="57" t="s">
        <v>32</v>
      </c>
      <c r="S308" s="108">
        <v>11</v>
      </c>
      <c r="T308" s="56">
        <f t="shared" si="29"/>
        <v>4.18</v>
      </c>
      <c r="U308" s="79" t="s">
        <v>455</v>
      </c>
      <c r="V308" s="55" t="s">
        <v>456</v>
      </c>
    </row>
    <row r="309" spans="1:22" s="59" customFormat="1" ht="30.75" customHeight="1" x14ac:dyDescent="0.25">
      <c r="A309" s="4">
        <f t="shared" si="25"/>
        <v>289</v>
      </c>
      <c r="B309" s="49" t="s">
        <v>418</v>
      </c>
      <c r="C309" s="52">
        <v>0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3" t="s">
        <v>59</v>
      </c>
      <c r="O309" s="54">
        <v>0</v>
      </c>
      <c r="P309" s="79" t="s">
        <v>462</v>
      </c>
      <c r="Q309" s="56">
        <v>0.23910999999999999</v>
      </c>
      <c r="R309" s="57" t="s">
        <v>32</v>
      </c>
      <c r="S309" s="108">
        <v>5</v>
      </c>
      <c r="T309" s="56">
        <f t="shared" si="29"/>
        <v>1.1955499999999999</v>
      </c>
      <c r="U309" s="79" t="s">
        <v>463</v>
      </c>
      <c r="V309" s="55" t="s">
        <v>464</v>
      </c>
    </row>
    <row r="310" spans="1:22" s="59" customFormat="1" ht="30.75" customHeight="1" x14ac:dyDescent="0.25">
      <c r="A310" s="4">
        <f t="shared" si="25"/>
        <v>290</v>
      </c>
      <c r="B310" s="49" t="s">
        <v>418</v>
      </c>
      <c r="C310" s="52">
        <v>0</v>
      </c>
      <c r="D310" s="52">
        <v>0</v>
      </c>
      <c r="E310" s="52">
        <v>0</v>
      </c>
      <c r="F310" s="52">
        <v>0</v>
      </c>
      <c r="G310" s="52">
        <v>0</v>
      </c>
      <c r="H310" s="52">
        <v>0</v>
      </c>
      <c r="I310" s="52">
        <v>0</v>
      </c>
      <c r="J310" s="52">
        <v>0</v>
      </c>
      <c r="K310" s="52">
        <v>0</v>
      </c>
      <c r="L310" s="52">
        <v>0</v>
      </c>
      <c r="M310" s="52">
        <v>0</v>
      </c>
      <c r="N310" s="53" t="s">
        <v>59</v>
      </c>
      <c r="O310" s="54">
        <v>0</v>
      </c>
      <c r="P310" s="79" t="s">
        <v>462</v>
      </c>
      <c r="Q310" s="56">
        <v>1.91832</v>
      </c>
      <c r="R310" s="57" t="s">
        <v>32</v>
      </c>
      <c r="S310" s="108">
        <v>5</v>
      </c>
      <c r="T310" s="56">
        <f t="shared" si="29"/>
        <v>9.5915999999999997</v>
      </c>
      <c r="U310" s="79" t="s">
        <v>463</v>
      </c>
      <c r="V310" s="55" t="s">
        <v>464</v>
      </c>
    </row>
    <row r="311" spans="1:22" s="59" customFormat="1" ht="30.75" customHeight="1" x14ac:dyDescent="0.25">
      <c r="A311" s="4">
        <f t="shared" si="25"/>
        <v>291</v>
      </c>
      <c r="B311" s="49" t="s">
        <v>520</v>
      </c>
      <c r="C311" s="52">
        <v>0</v>
      </c>
      <c r="D311" s="52">
        <v>0</v>
      </c>
      <c r="E311" s="52">
        <v>0</v>
      </c>
      <c r="F311" s="52">
        <v>0</v>
      </c>
      <c r="G311" s="52">
        <v>0</v>
      </c>
      <c r="H311" s="52">
        <v>0</v>
      </c>
      <c r="I311" s="52">
        <v>0</v>
      </c>
      <c r="J311" s="52">
        <v>0</v>
      </c>
      <c r="K311" s="52">
        <v>0</v>
      </c>
      <c r="L311" s="52">
        <v>0</v>
      </c>
      <c r="M311" s="52">
        <v>0</v>
      </c>
      <c r="N311" s="53" t="s">
        <v>59</v>
      </c>
      <c r="O311" s="54">
        <v>0</v>
      </c>
      <c r="P311" s="79" t="s">
        <v>462</v>
      </c>
      <c r="Q311" s="56">
        <v>0.41554999999999997</v>
      </c>
      <c r="R311" s="57" t="s">
        <v>32</v>
      </c>
      <c r="S311" s="108">
        <v>9</v>
      </c>
      <c r="T311" s="56">
        <f t="shared" ref="T311" si="31">Q311*S311</f>
        <v>3.7399499999999999</v>
      </c>
      <c r="U311" s="79" t="s">
        <v>463</v>
      </c>
      <c r="V311" s="55" t="s">
        <v>464</v>
      </c>
    </row>
    <row r="312" spans="1:22" s="59" customFormat="1" ht="36.75" customHeight="1" x14ac:dyDescent="0.25">
      <c r="A312" s="4">
        <f t="shared" si="25"/>
        <v>292</v>
      </c>
      <c r="B312" s="49" t="s">
        <v>369</v>
      </c>
      <c r="C312" s="52">
        <v>0</v>
      </c>
      <c r="D312" s="52">
        <v>0</v>
      </c>
      <c r="E312" s="52">
        <v>0</v>
      </c>
      <c r="F312" s="52">
        <v>0</v>
      </c>
      <c r="G312" s="52">
        <v>0</v>
      </c>
      <c r="H312" s="52">
        <v>0</v>
      </c>
      <c r="I312" s="52">
        <v>0</v>
      </c>
      <c r="J312" s="52">
        <v>0</v>
      </c>
      <c r="K312" s="52">
        <v>0</v>
      </c>
      <c r="L312" s="52">
        <v>0</v>
      </c>
      <c r="M312" s="52">
        <v>0</v>
      </c>
      <c r="N312" s="53" t="s">
        <v>59</v>
      </c>
      <c r="O312" s="54">
        <v>0</v>
      </c>
      <c r="P312" s="79" t="s">
        <v>465</v>
      </c>
      <c r="Q312" s="56">
        <v>3.1269999999999998</v>
      </c>
      <c r="R312" s="57" t="s">
        <v>32</v>
      </c>
      <c r="S312" s="108">
        <v>1</v>
      </c>
      <c r="T312" s="56">
        <f t="shared" si="29"/>
        <v>3.1269999999999998</v>
      </c>
      <c r="U312" s="58" t="s">
        <v>466</v>
      </c>
      <c r="V312" s="55" t="s">
        <v>467</v>
      </c>
    </row>
    <row r="313" spans="1:22" s="59" customFormat="1" ht="36.75" customHeight="1" x14ac:dyDescent="0.25">
      <c r="A313" s="4">
        <f t="shared" si="25"/>
        <v>293</v>
      </c>
      <c r="B313" s="49" t="s">
        <v>454</v>
      </c>
      <c r="C313" s="52">
        <v>0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3" t="s">
        <v>59</v>
      </c>
      <c r="O313" s="54">
        <v>0</v>
      </c>
      <c r="P313" s="79" t="s">
        <v>462</v>
      </c>
      <c r="Q313" s="56">
        <v>0.55000000000000004</v>
      </c>
      <c r="R313" s="57" t="s">
        <v>32</v>
      </c>
      <c r="S313" s="108">
        <v>2</v>
      </c>
      <c r="T313" s="56">
        <f t="shared" si="29"/>
        <v>1.1000000000000001</v>
      </c>
      <c r="U313" s="58" t="s">
        <v>518</v>
      </c>
      <c r="V313" s="55" t="s">
        <v>519</v>
      </c>
    </row>
    <row r="314" spans="1:22" s="59" customFormat="1" ht="36.75" customHeight="1" x14ac:dyDescent="0.25">
      <c r="A314" s="4">
        <f t="shared" si="25"/>
        <v>294</v>
      </c>
      <c r="B314" s="49" t="s">
        <v>382</v>
      </c>
      <c r="C314" s="52">
        <v>0</v>
      </c>
      <c r="D314" s="52">
        <v>0</v>
      </c>
      <c r="E314" s="52">
        <v>0</v>
      </c>
      <c r="F314" s="52">
        <v>0</v>
      </c>
      <c r="G314" s="52">
        <v>0</v>
      </c>
      <c r="H314" s="52">
        <v>0</v>
      </c>
      <c r="I314" s="52">
        <v>0</v>
      </c>
      <c r="J314" s="52">
        <v>0</v>
      </c>
      <c r="K314" s="52">
        <v>0</v>
      </c>
      <c r="L314" s="52">
        <v>0</v>
      </c>
      <c r="M314" s="52">
        <v>0</v>
      </c>
      <c r="N314" s="53" t="s">
        <v>59</v>
      </c>
      <c r="O314" s="54">
        <v>0</v>
      </c>
      <c r="P314" s="79" t="s">
        <v>468</v>
      </c>
      <c r="Q314" s="56">
        <v>1.1000000000000001</v>
      </c>
      <c r="R314" s="57" t="s">
        <v>32</v>
      </c>
      <c r="S314" s="108">
        <v>7</v>
      </c>
      <c r="T314" s="56">
        <f t="shared" ref="T314" si="32">Q314*S314</f>
        <v>7.7000000000000011</v>
      </c>
      <c r="U314" s="58" t="s">
        <v>469</v>
      </c>
      <c r="V314" s="55" t="s">
        <v>470</v>
      </c>
    </row>
    <row r="315" spans="1:22" s="59" customFormat="1" ht="36.75" customHeight="1" x14ac:dyDescent="0.25">
      <c r="A315" s="4">
        <f t="shared" si="25"/>
        <v>295</v>
      </c>
      <c r="B315" s="49" t="s">
        <v>382</v>
      </c>
      <c r="C315" s="52">
        <v>0</v>
      </c>
      <c r="D315" s="52">
        <v>0</v>
      </c>
      <c r="E315" s="52">
        <v>0</v>
      </c>
      <c r="F315" s="52">
        <v>0</v>
      </c>
      <c r="G315" s="52">
        <v>0</v>
      </c>
      <c r="H315" s="52">
        <v>0</v>
      </c>
      <c r="I315" s="52">
        <v>0</v>
      </c>
      <c r="J315" s="52">
        <v>0</v>
      </c>
      <c r="K315" s="52">
        <v>0</v>
      </c>
      <c r="L315" s="52">
        <v>0</v>
      </c>
      <c r="M315" s="52">
        <v>0</v>
      </c>
      <c r="N315" s="53" t="s">
        <v>59</v>
      </c>
      <c r="O315" s="54">
        <v>0</v>
      </c>
      <c r="P315" s="79" t="s">
        <v>468</v>
      </c>
      <c r="Q315" s="56">
        <v>1.6</v>
      </c>
      <c r="R315" s="57" t="s">
        <v>32</v>
      </c>
      <c r="S315" s="108">
        <v>12</v>
      </c>
      <c r="T315" s="56">
        <f t="shared" si="29"/>
        <v>19.200000000000003</v>
      </c>
      <c r="U315" s="58" t="s">
        <v>469</v>
      </c>
      <c r="V315" s="55" t="s">
        <v>470</v>
      </c>
    </row>
    <row r="316" spans="1:22" x14ac:dyDescent="0.25">
      <c r="A316" s="4"/>
      <c r="B316" s="46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8"/>
      <c r="O316" s="48"/>
      <c r="P316" s="33" t="s">
        <v>41</v>
      </c>
      <c r="Q316" s="18"/>
      <c r="R316" s="21"/>
      <c r="S316" s="21"/>
      <c r="T316" s="18"/>
      <c r="U316" s="21"/>
      <c r="V316" s="21"/>
    </row>
    <row r="317" spans="1:22" ht="22.5" customHeight="1" x14ac:dyDescent="0.25">
      <c r="A317" s="4">
        <v>296</v>
      </c>
      <c r="B317" s="49" t="s">
        <v>371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44">
        <v>0</v>
      </c>
      <c r="N317" s="45" t="s">
        <v>59</v>
      </c>
      <c r="O317" s="32">
        <v>0</v>
      </c>
      <c r="P317" s="17" t="s">
        <v>55</v>
      </c>
      <c r="Q317" s="8">
        <v>4.4880000000000003E-2</v>
      </c>
      <c r="R317" s="9" t="s">
        <v>34</v>
      </c>
      <c r="S317" s="108">
        <v>536.55999999999995</v>
      </c>
      <c r="T317" s="16">
        <f>Q317*S317</f>
        <v>24.0808128</v>
      </c>
      <c r="U317" s="11" t="s">
        <v>56</v>
      </c>
      <c r="V317" s="22" t="s">
        <v>105</v>
      </c>
    </row>
    <row r="318" spans="1:22" ht="24" customHeight="1" x14ac:dyDescent="0.25">
      <c r="A318" s="4">
        <f>A317+1</f>
        <v>297</v>
      </c>
      <c r="B318" s="49" t="s">
        <v>371</v>
      </c>
      <c r="C318" s="44">
        <v>0</v>
      </c>
      <c r="D318" s="44">
        <v>0</v>
      </c>
      <c r="E318" s="44">
        <v>0</v>
      </c>
      <c r="F318" s="44">
        <v>0</v>
      </c>
      <c r="G318" s="44">
        <v>0</v>
      </c>
      <c r="H318" s="44">
        <v>0</v>
      </c>
      <c r="I318" s="44">
        <v>0</v>
      </c>
      <c r="J318" s="44">
        <v>0</v>
      </c>
      <c r="K318" s="44">
        <v>0</v>
      </c>
      <c r="L318" s="44">
        <v>0</v>
      </c>
      <c r="M318" s="44">
        <v>0</v>
      </c>
      <c r="N318" s="45" t="s">
        <v>59</v>
      </c>
      <c r="O318" s="32">
        <v>0</v>
      </c>
      <c r="P318" s="17" t="s">
        <v>57</v>
      </c>
      <c r="Q318" s="16">
        <v>2.1999999999999999E-2</v>
      </c>
      <c r="R318" s="9" t="s">
        <v>34</v>
      </c>
      <c r="S318" s="108">
        <v>4492.3100000000004</v>
      </c>
      <c r="T318" s="16">
        <f>Q318*S318</f>
        <v>98.830820000000003</v>
      </c>
      <c r="U318" s="11" t="s">
        <v>90</v>
      </c>
      <c r="V318" s="22" t="s">
        <v>529</v>
      </c>
    </row>
    <row r="319" spans="1:22" ht="21" customHeight="1" x14ac:dyDescent="0.25">
      <c r="A319" s="4">
        <f t="shared" ref="A319:A323" si="33">A318+1</f>
        <v>298</v>
      </c>
      <c r="B319" s="49" t="s">
        <v>371</v>
      </c>
      <c r="C319" s="44">
        <v>0</v>
      </c>
      <c r="D319" s="44">
        <v>0</v>
      </c>
      <c r="E319" s="44">
        <v>0</v>
      </c>
      <c r="F319" s="44">
        <v>0</v>
      </c>
      <c r="G319" s="44">
        <v>0</v>
      </c>
      <c r="H319" s="44">
        <v>0</v>
      </c>
      <c r="I319" s="44">
        <v>0</v>
      </c>
      <c r="J319" s="44">
        <v>0</v>
      </c>
      <c r="K319" s="44">
        <v>0</v>
      </c>
      <c r="L319" s="44">
        <v>0</v>
      </c>
      <c r="M319" s="44">
        <v>0</v>
      </c>
      <c r="N319" s="45" t="s">
        <v>59</v>
      </c>
      <c r="O319" s="32">
        <v>0</v>
      </c>
      <c r="P319" s="17" t="s">
        <v>55</v>
      </c>
      <c r="Q319" s="8">
        <v>4.666E-2</v>
      </c>
      <c r="R319" s="9" t="s">
        <v>34</v>
      </c>
      <c r="S319" s="108">
        <v>893</v>
      </c>
      <c r="T319" s="16">
        <f>Q319*S319</f>
        <v>41.667380000000001</v>
      </c>
      <c r="U319" s="11" t="s">
        <v>58</v>
      </c>
      <c r="V319" s="22" t="s">
        <v>530</v>
      </c>
    </row>
    <row r="320" spans="1:22" ht="20.25" customHeight="1" x14ac:dyDescent="0.25">
      <c r="A320" s="4">
        <f t="shared" si="33"/>
        <v>299</v>
      </c>
      <c r="B320" s="49" t="s">
        <v>371</v>
      </c>
      <c r="C320" s="44">
        <v>0</v>
      </c>
      <c r="D320" s="44">
        <v>0</v>
      </c>
      <c r="E320" s="44">
        <v>0</v>
      </c>
      <c r="F320" s="44">
        <v>0</v>
      </c>
      <c r="G320" s="44">
        <v>0</v>
      </c>
      <c r="H320" s="44">
        <v>0</v>
      </c>
      <c r="I320" s="44">
        <v>0</v>
      </c>
      <c r="J320" s="44">
        <v>0</v>
      </c>
      <c r="K320" s="44">
        <v>0</v>
      </c>
      <c r="L320" s="44">
        <v>0</v>
      </c>
      <c r="M320" s="44">
        <v>0</v>
      </c>
      <c r="N320" s="45" t="s">
        <v>59</v>
      </c>
      <c r="O320" s="32">
        <v>0</v>
      </c>
      <c r="P320" s="17" t="s">
        <v>55</v>
      </c>
      <c r="Q320" s="8">
        <v>4.7160000000000001E-2</v>
      </c>
      <c r="R320" s="9" t="s">
        <v>34</v>
      </c>
      <c r="S320" s="108">
        <v>29.69</v>
      </c>
      <c r="T320" s="16">
        <f>Q320*S320</f>
        <v>1.4001804</v>
      </c>
      <c r="U320" s="11" t="s">
        <v>58</v>
      </c>
      <c r="V320" s="22" t="s">
        <v>531</v>
      </c>
    </row>
    <row r="321" spans="1:22" x14ac:dyDescent="0.25">
      <c r="A321" s="4">
        <f t="shared" si="33"/>
        <v>300</v>
      </c>
      <c r="B321" s="49" t="s">
        <v>370</v>
      </c>
      <c r="C321" s="44">
        <v>0</v>
      </c>
      <c r="D321" s="44">
        <v>0</v>
      </c>
      <c r="E321" s="44">
        <v>0</v>
      </c>
      <c r="F321" s="44">
        <v>0</v>
      </c>
      <c r="G321" s="44">
        <v>0</v>
      </c>
      <c r="H321" s="44">
        <v>0</v>
      </c>
      <c r="I321" s="44">
        <v>0</v>
      </c>
      <c r="J321" s="44">
        <v>0</v>
      </c>
      <c r="K321" s="44">
        <v>0</v>
      </c>
      <c r="L321" s="44">
        <v>0</v>
      </c>
      <c r="M321" s="44">
        <v>0</v>
      </c>
      <c r="N321" s="45" t="s">
        <v>59</v>
      </c>
      <c r="O321" s="32">
        <v>0</v>
      </c>
      <c r="P321" s="17" t="s">
        <v>95</v>
      </c>
      <c r="Q321" s="23">
        <v>4.5789999999999997E-2</v>
      </c>
      <c r="R321" s="9" t="s">
        <v>34</v>
      </c>
      <c r="S321" s="51">
        <v>43.68</v>
      </c>
      <c r="T321" s="8">
        <f t="shared" ref="T321" si="34">S321*Q321</f>
        <v>2.0001072</v>
      </c>
      <c r="U321" s="11" t="s">
        <v>103</v>
      </c>
      <c r="V321" s="22" t="s">
        <v>372</v>
      </c>
    </row>
    <row r="322" spans="1:22" x14ac:dyDescent="0.25">
      <c r="A322" s="4">
        <f t="shared" si="33"/>
        <v>301</v>
      </c>
      <c r="B322" s="49" t="s">
        <v>369</v>
      </c>
      <c r="C322" s="44">
        <v>0</v>
      </c>
      <c r="D322" s="44">
        <v>0</v>
      </c>
      <c r="E322" s="44">
        <v>0</v>
      </c>
      <c r="F322" s="44">
        <v>0</v>
      </c>
      <c r="G322" s="44">
        <v>0</v>
      </c>
      <c r="H322" s="44">
        <v>0</v>
      </c>
      <c r="I322" s="44">
        <v>0</v>
      </c>
      <c r="J322" s="44">
        <v>0</v>
      </c>
      <c r="K322" s="44">
        <v>0</v>
      </c>
      <c r="L322" s="44">
        <v>0</v>
      </c>
      <c r="M322" s="44">
        <v>0</v>
      </c>
      <c r="N322" s="45" t="s">
        <v>59</v>
      </c>
      <c r="O322" s="32">
        <v>0</v>
      </c>
      <c r="P322" s="17" t="s">
        <v>95</v>
      </c>
      <c r="Q322" s="23">
        <v>4.6940000000000003E-2</v>
      </c>
      <c r="R322" s="9" t="s">
        <v>34</v>
      </c>
      <c r="S322" s="51">
        <v>42.61</v>
      </c>
      <c r="T322" s="8">
        <f t="shared" ref="T322" si="35">S322*Q322</f>
        <v>2.0001134</v>
      </c>
      <c r="U322" s="11" t="s">
        <v>104</v>
      </c>
      <c r="V322" s="22" t="s">
        <v>368</v>
      </c>
    </row>
    <row r="323" spans="1:22" x14ac:dyDescent="0.25">
      <c r="A323" s="4">
        <f t="shared" si="33"/>
        <v>302</v>
      </c>
      <c r="B323" s="49" t="s">
        <v>382</v>
      </c>
      <c r="C323" s="44">
        <v>0</v>
      </c>
      <c r="D323" s="44">
        <v>0</v>
      </c>
      <c r="E323" s="44">
        <v>0</v>
      </c>
      <c r="F323" s="44">
        <v>0</v>
      </c>
      <c r="G323" s="44">
        <v>0</v>
      </c>
      <c r="H323" s="44">
        <v>0</v>
      </c>
      <c r="I323" s="44">
        <v>0</v>
      </c>
      <c r="J323" s="44">
        <v>0</v>
      </c>
      <c r="K323" s="44">
        <v>0</v>
      </c>
      <c r="L323" s="44">
        <v>0</v>
      </c>
      <c r="M323" s="44">
        <v>0</v>
      </c>
      <c r="N323" s="45" t="s">
        <v>59</v>
      </c>
      <c r="O323" s="32">
        <v>0</v>
      </c>
      <c r="P323" s="17" t="s">
        <v>95</v>
      </c>
      <c r="Q323" s="23">
        <v>4.6940000000000003E-2</v>
      </c>
      <c r="R323" s="9" t="s">
        <v>34</v>
      </c>
      <c r="S323" s="51">
        <v>42.61</v>
      </c>
      <c r="T323" s="8">
        <f t="shared" ref="T323" si="36">S323*Q323</f>
        <v>2.0001134</v>
      </c>
      <c r="U323" s="11" t="s">
        <v>104</v>
      </c>
      <c r="V323" s="22" t="s">
        <v>504</v>
      </c>
    </row>
    <row r="324" spans="1:22" x14ac:dyDescent="0.25">
      <c r="Q324" s="3"/>
      <c r="T324" s="3"/>
    </row>
    <row r="325" spans="1:22" x14ac:dyDescent="0.25">
      <c r="Q325" s="3"/>
      <c r="T325" s="3"/>
    </row>
    <row r="326" spans="1:22" x14ac:dyDescent="0.25">
      <c r="Q326" s="3"/>
      <c r="T326" s="3"/>
    </row>
    <row r="327" spans="1:22" x14ac:dyDescent="0.25">
      <c r="Q327" s="3"/>
      <c r="T327" s="3"/>
    </row>
    <row r="328" spans="1:22" x14ac:dyDescent="0.25">
      <c r="Q328" s="3"/>
      <c r="T328" s="3"/>
    </row>
    <row r="329" spans="1:22" x14ac:dyDescent="0.25">
      <c r="Q329" s="3"/>
      <c r="T329" s="3"/>
    </row>
    <row r="330" spans="1:22" x14ac:dyDescent="0.25">
      <c r="Q330" s="3"/>
      <c r="T330" s="3"/>
    </row>
    <row r="331" spans="1:22" x14ac:dyDescent="0.25">
      <c r="Q331" s="3"/>
      <c r="T331" s="3"/>
    </row>
    <row r="332" spans="1:22" x14ac:dyDescent="0.25">
      <c r="Q332" s="3"/>
      <c r="T332" s="3"/>
    </row>
    <row r="333" spans="1:22" x14ac:dyDescent="0.25">
      <c r="Q333" s="3"/>
      <c r="T333" s="3"/>
    </row>
    <row r="334" spans="1:22" x14ac:dyDescent="0.25">
      <c r="Q334" s="3"/>
      <c r="T334" s="3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2020-02-03T07:43:36Z</dcterms:modified>
</cp:coreProperties>
</file>