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6A240274-0E34-44DE-8294-661E45BDCB2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8" i="1" l="1"/>
  <c r="A149" i="1"/>
  <c r="A150" i="1" s="1"/>
  <c r="A151" i="1" s="1"/>
  <c r="A147" i="1"/>
  <c r="A119" i="1"/>
  <c r="A120" i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18" i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T107" i="1"/>
  <c r="T133" i="1"/>
  <c r="T134" i="1"/>
  <c r="S117" i="1"/>
  <c r="T90" i="1" l="1"/>
  <c r="T54" i="1"/>
  <c r="T91" i="1" l="1"/>
  <c r="T89" i="1"/>
  <c r="T88" i="1"/>
  <c r="T87" i="1"/>
  <c r="T77" i="1"/>
  <c r="T147" i="1"/>
  <c r="T148" i="1"/>
  <c r="T149" i="1"/>
  <c r="T118" i="1"/>
  <c r="T117" i="1" l="1"/>
  <c r="T146" i="1" l="1"/>
  <c r="T121" i="1"/>
  <c r="T136" i="1"/>
  <c r="T93" i="1"/>
  <c r="T18" i="1"/>
  <c r="T24" i="1" l="1"/>
  <c r="T132" i="1" l="1"/>
  <c r="T140" i="1"/>
  <c r="T139" i="1" l="1"/>
  <c r="T137" i="1" l="1"/>
  <c r="T96" i="1" l="1"/>
  <c r="T142" i="1" l="1"/>
  <c r="T143" i="1"/>
  <c r="T144" i="1"/>
  <c r="T141" i="1"/>
  <c r="T138" i="1"/>
  <c r="T151" i="1" l="1"/>
  <c r="T97" i="1"/>
  <c r="T98" i="1"/>
  <c r="T99" i="1"/>
  <c r="T100" i="1"/>
  <c r="T101" i="1"/>
  <c r="T102" i="1"/>
  <c r="T103" i="1"/>
  <c r="T104" i="1"/>
  <c r="T105" i="1"/>
  <c r="T106" i="1"/>
  <c r="T82" i="1"/>
  <c r="T83" i="1"/>
  <c r="T84" i="1"/>
  <c r="T85" i="1"/>
  <c r="T86" i="1"/>
  <c r="T92" i="1"/>
  <c r="T94" i="1"/>
  <c r="T95" i="1"/>
  <c r="T71" i="1"/>
  <c r="T72" i="1"/>
  <c r="T73" i="1"/>
  <c r="T74" i="1"/>
  <c r="T75" i="1"/>
  <c r="T76" i="1"/>
  <c r="T78" i="1"/>
  <c r="T79" i="1"/>
  <c r="T80" i="1"/>
  <c r="T81" i="1"/>
  <c r="T64" i="1"/>
  <c r="T65" i="1"/>
  <c r="T66" i="1"/>
  <c r="T67" i="1"/>
  <c r="T68" i="1"/>
  <c r="T69" i="1"/>
  <c r="T70" i="1"/>
  <c r="T17" i="1"/>
  <c r="T19" i="1"/>
  <c r="T20" i="1"/>
  <c r="T21" i="1"/>
  <c r="T22" i="1"/>
  <c r="T23" i="1"/>
  <c r="T25" i="1"/>
  <c r="T26" i="1"/>
  <c r="T27" i="1"/>
  <c r="T28" i="1"/>
  <c r="T29" i="1"/>
  <c r="T30" i="1"/>
  <c r="T31" i="1"/>
  <c r="T33" i="1"/>
  <c r="T34" i="1"/>
  <c r="T35" i="1"/>
  <c r="T36" i="1"/>
  <c r="T37" i="1"/>
  <c r="T38" i="1"/>
  <c r="T39" i="1"/>
  <c r="T40" i="1"/>
  <c r="T41" i="1"/>
  <c r="T42" i="1"/>
  <c r="T43" i="1"/>
  <c r="T45" i="1"/>
  <c r="T46" i="1"/>
  <c r="T47" i="1"/>
  <c r="T48" i="1"/>
  <c r="T49" i="1"/>
  <c r="T50" i="1"/>
  <c r="T53" i="1"/>
  <c r="T56" i="1"/>
  <c r="T57" i="1"/>
  <c r="T59" i="1"/>
  <c r="T60" i="1"/>
  <c r="T61" i="1"/>
  <c r="T62" i="1"/>
  <c r="T63" i="1"/>
  <c r="T110" i="1"/>
  <c r="T128" i="1" l="1"/>
  <c r="T150" i="1"/>
  <c r="T135" i="1" l="1"/>
  <c r="T129" i="1" l="1"/>
  <c r="T130" i="1"/>
  <c r="T131" i="1"/>
  <c r="T122" i="1" l="1"/>
  <c r="T127" i="1" l="1"/>
  <c r="T126" i="1"/>
  <c r="T125" i="1"/>
  <c r="T124" i="1"/>
  <c r="T123" i="1"/>
  <c r="A15" i="1" l="1"/>
</calcChain>
</file>

<file path=xl/sharedStrings.xml><?xml version="1.0" encoding="utf-8"?>
<sst xmlns="http://schemas.openxmlformats.org/spreadsheetml/2006/main" count="710" uniqueCount="300">
  <si>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</si>
  <si>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</si>
  <si>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</si>
  <si>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</si>
  <si>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</si>
  <si>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</si>
  <si>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</si>
  <si>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</si>
  <si>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</si>
  <si>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</si>
  <si>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</si>
  <si>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</si>
  <si>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</si>
  <si>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</si>
  <si>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</si>
  <si>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</si>
  <si>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</si>
  <si>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</si>
  <si>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</si>
  <si>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</si>
  <si>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</si>
  <si>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</si>
  <si>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</si>
  <si>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</si>
  <si>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</si>
  <si>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</si>
  <si>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</si>
  <si>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</si>
  <si>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</si>
  <si>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</si>
  <si>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</si>
  <si>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</si>
  <si>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</si>
  <si>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</si>
  <si>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</si>
  <si>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</si>
  <si>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</si>
  <si>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</si>
  <si>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</si>
  <si>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</si>
  <si>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</si>
  <si>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</si>
  <si>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</si>
  <si>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</si>
  <si>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</si>
  <si>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</si>
  <si>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</si>
  <si>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</si>
  <si>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</si>
  <si>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</si>
  <si>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</si>
  <si>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</si>
  <si>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</si>
  <si>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</si>
  <si>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</si>
  <si>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</si>
  <si>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</si>
  <si>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</si>
  <si>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</si>
  <si>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</si>
  <si>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</si>
  <si>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</si>
  <si>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</si>
  <si>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</si>
  <si>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</si>
  <si>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</si>
  <si>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</si>
  <si>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</si>
  <si>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</si>
  <si>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</si>
  <si>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</si>
  <si>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</si>
  <si>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</si>
  <si>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</si>
  <si>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</si>
  <si>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</si>
  <si>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</si>
  <si>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</si>
  <si>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</si>
  <si>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</si>
  <si>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</si>
  <si>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</si>
  <si>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</si>
  <si>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</si>
  <si>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</si>
  <si>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</si>
  <si>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</si>
  <si>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</si>
  <si>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</si>
  <si>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</si>
  <si>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</si>
  <si>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</si>
  <si>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№6 от 23.01.2020г.</t>
  </si>
  <si>
    <t>ООО "Мегафон Кавказ"</t>
  </si>
  <si>
    <t xml:space="preserve">бензин </t>
  </si>
  <si>
    <t>дизтопливо</t>
  </si>
  <si>
    <t>почтовые услуги</t>
  </si>
  <si>
    <t>ФГУП "Почта России"</t>
  </si>
  <si>
    <t>0</t>
  </si>
  <si>
    <t>кВт</t>
  </si>
  <si>
    <t>№34 от 01.01.2020г.</t>
  </si>
  <si>
    <t>ООО "Лукойл-Югнефтепродукт"</t>
  </si>
  <si>
    <t>услуги по обращению с ТКО</t>
  </si>
  <si>
    <t>АО "Крайжилкомресурс"</t>
  </si>
  <si>
    <t>№юл-280 от 29.04.2020г.</t>
  </si>
  <si>
    <t>м/час</t>
  </si>
  <si>
    <t>ИП Беляшев А.Н.</t>
  </si>
  <si>
    <t>№22-20/04-5 от 01.06.2020г.</t>
  </si>
  <si>
    <t>услуги спецтехники - экскаватора для выполнения текущего ремонта г/пр</t>
  </si>
  <si>
    <t>плата за негативное воздействие на работу цетральной системы водоотведения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</si>
  <si>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октябрь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</si>
  <si>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данные будут уточнены к 25.11.20г.</t>
  </si>
  <si>
    <t>пункт редуцирования газа ГСГО-100/2 с РДБК 1-100/70</t>
  </si>
  <si>
    <t>ООО "ПромГазВолга"</t>
  </si>
  <si>
    <t>№200008815400001 от 21.09.2020г.</t>
  </si>
  <si>
    <t>анкер 12*180</t>
  </si>
  <si>
    <t>ИП Дмитриенко М.Ю.</t>
  </si>
  <si>
    <t>товарный чек б/н от 29.10.2020г.</t>
  </si>
  <si>
    <t>переход 9*11</t>
  </si>
  <si>
    <t>ИП Овчаренко Н.Б.</t>
  </si>
  <si>
    <t>щетки дворников</t>
  </si>
  <si>
    <t>ИП Депельян С.Н.</t>
  </si>
  <si>
    <t>товарный чек б/н от 01.10.2020г.</t>
  </si>
  <si>
    <t>товарный чек б/н от 05.10.2020г.</t>
  </si>
  <si>
    <t>подшипник ступицы</t>
  </si>
  <si>
    <t xml:space="preserve">сальник шруса </t>
  </si>
  <si>
    <t>фланец раздатки</t>
  </si>
  <si>
    <t>фланец моста</t>
  </si>
  <si>
    <t>гравий</t>
  </si>
  <si>
    <t>ИП Кривоносов А.И.</t>
  </si>
  <si>
    <t>товарный чек б/н от 02.10.2020г.</t>
  </si>
  <si>
    <t>м3</t>
  </si>
  <si>
    <t>водонагреватель superlux</t>
  </si>
  <si>
    <t>ИП Данилова Н.А.</t>
  </si>
  <si>
    <t>товарный чек №6861 от 06.10.2020г.</t>
  </si>
  <si>
    <t>ИП Лила М.В.</t>
  </si>
  <si>
    <t>товарный чек №1600 от 06.10.2020г.</t>
  </si>
  <si>
    <t>лампа люм. 18Вт</t>
  </si>
  <si>
    <t>дихлофос</t>
  </si>
  <si>
    <t>ООО "Док-Мак"</t>
  </si>
  <si>
    <t>товарный чек №57 от 06.10.2020г.</t>
  </si>
  <si>
    <t>отвод с верхним патрубком</t>
  </si>
  <si>
    <t>заглушка</t>
  </si>
  <si>
    <t>ИП Бугаенко А.А.</t>
  </si>
  <si>
    <t>кассовый чек №32 от 07.10.2020г.</t>
  </si>
  <si>
    <t>гвозди</t>
  </si>
  <si>
    <t>кг</t>
  </si>
  <si>
    <t>товарный чек б/н от 06.10.2020г.</t>
  </si>
  <si>
    <t>адаптер зарядки рс 1000</t>
  </si>
  <si>
    <t>к-т</t>
  </si>
  <si>
    <t>ИП Тереничев А.Ф.</t>
  </si>
  <si>
    <t>товарный чек №00001 от 01.10.2020г.</t>
  </si>
  <si>
    <t>топливный бак</t>
  </si>
  <si>
    <t>ркт карбюратора</t>
  </si>
  <si>
    <t>ИП Павлов Е.А.</t>
  </si>
  <si>
    <t>товарный чек №2 от 01.10.2020г.</t>
  </si>
  <si>
    <t>краска черная</t>
  </si>
  <si>
    <t>бан.</t>
  </si>
  <si>
    <t>ИП Тахмазян С.С.</t>
  </si>
  <si>
    <t>товарный чек б/н от 28.10.2020г.</t>
  </si>
  <si>
    <t>круг отрезной</t>
  </si>
  <si>
    <t>ИП Старцева А.Д.</t>
  </si>
  <si>
    <t>кассовый чек №4426 от 26.10.2020г.</t>
  </si>
  <si>
    <t>герметик</t>
  </si>
  <si>
    <t>товарный чек б/н от 21.10.2020г.</t>
  </si>
  <si>
    <t>труба профильная</t>
  </si>
  <si>
    <t>резка металла</t>
  </si>
  <si>
    <t>п/м</t>
  </si>
  <si>
    <t>ИП Лила И.А.</t>
  </si>
  <si>
    <t>товарный чек №51124 от 26.10.2020г.</t>
  </si>
  <si>
    <t>болт</t>
  </si>
  <si>
    <t>шайба</t>
  </si>
  <si>
    <t>гайка</t>
  </si>
  <si>
    <t>леска</t>
  </si>
  <si>
    <t xml:space="preserve">м </t>
  </si>
  <si>
    <t>ИП Харченко Е.В.</t>
  </si>
  <si>
    <t>цемент</t>
  </si>
  <si>
    <t>меш</t>
  </si>
  <si>
    <t>товарный чек б/н от 13.10.2020г.</t>
  </si>
  <si>
    <t>колодка задняя ВАЗ 2108-15</t>
  </si>
  <si>
    <t>колодка передняя ВАЗ 2110</t>
  </si>
  <si>
    <t>ИП Давьялов В.Б.</t>
  </si>
  <si>
    <t>кассовый чек №00005 от 04.10.2020г.</t>
  </si>
  <si>
    <t>провода ВАЗ 2123</t>
  </si>
  <si>
    <t>кассовый чек №00145 от 04.10.2020г.</t>
  </si>
  <si>
    <t>фильтр топливный</t>
  </si>
  <si>
    <t>колодки задние</t>
  </si>
  <si>
    <t>товарный чек б/н от 07.10.2020г.</t>
  </si>
  <si>
    <t>труба 20*20*2</t>
  </si>
  <si>
    <t>труба 40*40*2</t>
  </si>
  <si>
    <t>закладная 4</t>
  </si>
  <si>
    <t>закладная 5</t>
  </si>
  <si>
    <t>болт 12</t>
  </si>
  <si>
    <t>гайка м12</t>
  </si>
  <si>
    <t>м</t>
  </si>
  <si>
    <t>товарный чек б/н от 09.10.2020г.</t>
  </si>
  <si>
    <t>тонер НР-1010</t>
  </si>
  <si>
    <t>тонер Brother</t>
  </si>
  <si>
    <t>ИП Карасько А.В.</t>
  </si>
  <si>
    <t>кассовый чек №3 от 12.10.2020г.</t>
  </si>
  <si>
    <t>тонер НР-1005</t>
  </si>
  <si>
    <t>магнитный вал</t>
  </si>
  <si>
    <t>фотовал</t>
  </si>
  <si>
    <t>ООО "Элти"</t>
  </si>
  <si>
    <t>кассовый чек №19 от 12.10.2020г.</t>
  </si>
  <si>
    <t>коннектор</t>
  </si>
  <si>
    <t>розетка</t>
  </si>
  <si>
    <t>кабель UTP</t>
  </si>
  <si>
    <t>кассовый чек №4 от 15.10.2020г.</t>
  </si>
  <si>
    <t>масло моторное</t>
  </si>
  <si>
    <t>кассовый чек №00056 от 04.10.2020г.</t>
  </si>
  <si>
    <t>радиатор охлаждения</t>
  </si>
  <si>
    <t>кассовый чек №00127 от 13.10.2020г.</t>
  </si>
  <si>
    <t>шубка для валика</t>
  </si>
  <si>
    <t>валик</t>
  </si>
  <si>
    <t>пассатижи</t>
  </si>
  <si>
    <t>газовый баллончик</t>
  </si>
  <si>
    <t>кассовый чек б/н от 15.10.2020г.</t>
  </si>
  <si>
    <t>кассовый чек б/н от 16.10.2020г.</t>
  </si>
  <si>
    <t xml:space="preserve">краска  </t>
  </si>
  <si>
    <t>кисть</t>
  </si>
  <si>
    <t>перчатки латекс</t>
  </si>
  <si>
    <t>пар</t>
  </si>
  <si>
    <t>товарный чек №7399 от 20.10.2020г.</t>
  </si>
  <si>
    <t>товарный чек №7494 от 22.10.2020г.</t>
  </si>
  <si>
    <t>товарный чек б/н от 19.10.2020г.</t>
  </si>
  <si>
    <t>ИП Власенко В.А.</t>
  </si>
  <si>
    <t>хлорная известь</t>
  </si>
  <si>
    <t>уп</t>
  </si>
  <si>
    <t>сверло</t>
  </si>
  <si>
    <t>ИП Чернов К.С.</t>
  </si>
  <si>
    <t>товарный чек б/н от 15.10.2020г.</t>
  </si>
  <si>
    <t>краска</t>
  </si>
  <si>
    <t>товарный чек б/н от 16.10.2020г.</t>
  </si>
  <si>
    <t>фотосенсор</t>
  </si>
  <si>
    <t>кабель 2*1,5</t>
  </si>
  <si>
    <t>кабель ВВГ</t>
  </si>
  <si>
    <t>кабельный канал 15*10</t>
  </si>
  <si>
    <t>кабельный канал 25*16</t>
  </si>
  <si>
    <t>саморез 6*40</t>
  </si>
  <si>
    <t>саморез 3,5*19</t>
  </si>
  <si>
    <t>ИП Оспищева Т.И.</t>
  </si>
  <si>
    <t>диск d500</t>
  </si>
  <si>
    <t>товарный чек №112 от 09.10.2020г.</t>
  </si>
  <si>
    <t>подрозетник</t>
  </si>
  <si>
    <t>краска 3в1</t>
  </si>
  <si>
    <t>Адаптер подключения HDD 2.5'' в отсек привода ноутбука Orient [UHD-2SC12] SATA/mSATA, 12.7мм металл</t>
  </si>
  <si>
    <t>Филиал Южный ООО ДНС Ритейл</t>
  </si>
  <si>
    <t>договор №Е-00498820 от 13.10.2020</t>
  </si>
  <si>
    <t>Клавиатура проводная Sven KB-S300 White USB</t>
  </si>
  <si>
    <t>Коммутатор TP-LINK TL-SF1008D 8x10/100Base-TX, Unmanaged</t>
  </si>
  <si>
    <t>Мышь беспроводная Sven RX-220W Black USB</t>
  </si>
  <si>
    <t>Память SODIMM DDR3L 4096MB PC12800 1600MHz Apacer CL11 [DS.04G2K.KAM]</t>
  </si>
  <si>
    <t>разветвитель USB 2.0</t>
  </si>
  <si>
    <t>Сетевая карта DEXP [AT-UH001B] 10/100 MBps USB 2.0 черная</t>
  </si>
  <si>
    <t>Твердотельный накопитель SSD 2.5" SATA-3  120Gb WD Green [WDS120G2G0A] TLC 3D NAND (R540/W430MB/s)</t>
  </si>
  <si>
    <t>Фотобарабан для HP LJ 1010/1012/1015/1018/1020/1022/3015/3020/3030/3050/3052/3055/M1005/M1319, LBP32</t>
  </si>
  <si>
    <t>огнетушитель ОП-8</t>
  </si>
  <si>
    <t>огнетушитель ОП-5</t>
  </si>
  <si>
    <t>крепление навесное для ОП-5</t>
  </si>
  <si>
    <t>ООО "КПП-противопожарное"</t>
  </si>
  <si>
    <t>переход 57*3*45*2,5</t>
  </si>
  <si>
    <t>переход 57*3*38*2</t>
  </si>
  <si>
    <t>ООО " Юг Газ-Сервис "</t>
  </si>
  <si>
    <t>договор продажи № А-63 от 09.10.2020</t>
  </si>
  <si>
    <t>аккумулятор 6 ст-62</t>
  </si>
  <si>
    <t>договор №18 от 21.10.2020</t>
  </si>
  <si>
    <t>договор №115 от 09.10.2020</t>
  </si>
  <si>
    <t>конверты</t>
  </si>
  <si>
    <t>кассовый чек №21 от 02.10.2020г.</t>
  </si>
  <si>
    <t>ИП Давьялов Вадим Борисович</t>
  </si>
  <si>
    <t>№154-20/04-5 от 26.10.2020г.</t>
  </si>
  <si>
    <t>ООО "Измерительные системы"</t>
  </si>
  <si>
    <t>№43/20 от 05.10.2020г.</t>
  </si>
  <si>
    <t>ремонт прибора АНТИ-А</t>
  </si>
  <si>
    <t>ОАО "Пятигорский завод "Импульс"</t>
  </si>
  <si>
    <t>№187-У/38 от 22.09.2020г.</t>
  </si>
  <si>
    <t>поверка средств измерения</t>
  </si>
  <si>
    <t>ООО "Феррата"</t>
  </si>
  <si>
    <t>№1706-ПК от 21.10.2020г.</t>
  </si>
  <si>
    <t>ООО "Стройэкспертмонтаж"</t>
  </si>
  <si>
    <t>№31-ТУ/20 от 03.06.2020г.</t>
  </si>
  <si>
    <t>№34-ТУ/20 от 02.07.2020г.</t>
  </si>
  <si>
    <t>техническое диагностирование подземных газопроводов</t>
  </si>
  <si>
    <t>товарный чек № б/н от 05.10.2020г.</t>
  </si>
  <si>
    <t>текущий ремонт кровли административного здания</t>
  </si>
  <si>
    <t>ИП Чадамба Л.П.</t>
  </si>
  <si>
    <t>№02/09/20пр от 16.09.2020г.</t>
  </si>
  <si>
    <t>ООО "Норден Плюс"</t>
  </si>
  <si>
    <t>предоставление услуг по проживанию</t>
  </si>
  <si>
    <t>кассовый чек №б/н от 10.10.2020г.</t>
  </si>
  <si>
    <t>товарный чек № б/н от 26.10.2020г.</t>
  </si>
  <si>
    <t>товарный чек № б/н от 30.10.2020г.</t>
  </si>
  <si>
    <t>№-30-20/10 от 01.10.2020г.</t>
  </si>
  <si>
    <t>№-31-20/10 от 01.10.2020г.</t>
  </si>
  <si>
    <t>№10 от 01.10.2020г.</t>
  </si>
  <si>
    <t>кассовый чек №2578 от 06.10.2020г.</t>
  </si>
  <si>
    <t>кассовый чек №6684 от 22.10.2020г.</t>
  </si>
  <si>
    <t>кассовый чек №3594 от 07.10.2020г.</t>
  </si>
  <si>
    <t>бензин экто-92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</si>
</sst>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9" fillId="0" borderId="0" xfId="0" applyFont="1"/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164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 wrapText="1"/>
    </xf>
    <xf numFmtId="165" fontId="9" fillId="4" borderId="13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5"/>
  <sheetViews>
    <sheetView tabSelected="1" topLeftCell="A140" zoomScale="110" zoomScaleNormal="110" workbookViewId="0">
      <selection activeCell="B153" sqref="B153"/>
    </sheetView>
  </sheetViews>
  <sheetFormatPr defaultRowHeight="15" x14ac:dyDescent="0.25"/>
  <cols>
    <col min="1" max="1" width="10.85546875" style="61" bestFit="1" customWidth="1"/>
    <col min="2" max="2" width="10" style="28" customWidth="1"/>
    <col min="3" max="4" width="4" style="29" customWidth="1"/>
    <col min="5" max="5" width="3.28515625" style="29" customWidth="1"/>
    <col min="6" max="6" width="3.5703125" style="29" customWidth="1"/>
    <col min="7" max="7" width="3.42578125" style="29" customWidth="1"/>
    <col min="8" max="8" width="4" style="29" customWidth="1"/>
    <col min="9" max="9" width="4.7109375" style="29" customWidth="1"/>
    <col min="10" max="10" width="4" style="29" customWidth="1"/>
    <col min="11" max="11" width="5.42578125" style="29" customWidth="1"/>
    <col min="12" max="12" width="3.7109375" style="29" customWidth="1"/>
    <col min="13" max="13" width="9.85546875" style="29" customWidth="1"/>
    <col min="14" max="14" width="18.28515625" style="29" customWidth="1"/>
    <col min="15" max="15" width="12.5703125" style="29" customWidth="1"/>
    <col min="16" max="16" width="37.7109375" style="7" customWidth="1"/>
    <col min="17" max="17" width="13.28515625" style="7" customWidth="1"/>
    <col min="18" max="18" width="9.140625" style="7"/>
    <col min="19" max="19" width="9.5703125" style="7" bestFit="1" customWidth="1"/>
    <col min="20" max="20" width="14.28515625" style="7" customWidth="1"/>
    <col min="21" max="21" width="41" style="7" customWidth="1"/>
    <col min="22" max="22" width="43.28515625" style="7" customWidth="1"/>
  </cols>
  <sheetData>
    <row r="1" spans="1:22" ht="27" customHeight="1" x14ac:dyDescent="0.25">
      <c r="T1" s="87" t="s">
        <v>58</v>
      </c>
      <c r="U1" s="87"/>
      <c r="V1" s="87"/>
    </row>
    <row r="2" spans="1:22" ht="31.5" customHeight="1" x14ac:dyDescent="0.25">
      <c r="A2" s="88" t="s">
        <v>110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</row>
    <row r="3" spans="1:22" ht="15.75" thickBot="1" x14ac:dyDescent="0.3"/>
    <row r="4" spans="1:22" ht="46.5" customHeight="1" thickBot="1" x14ac:dyDescent="0.3">
      <c r="A4" s="90" t="s">
        <v>0</v>
      </c>
      <c r="B4" s="84" t="s">
        <v>18</v>
      </c>
      <c r="C4" s="72" t="s">
        <v>1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4"/>
      <c r="P4" s="66" t="s">
        <v>2</v>
      </c>
      <c r="Q4" s="69" t="s">
        <v>27</v>
      </c>
      <c r="R4" s="69" t="s">
        <v>3</v>
      </c>
      <c r="S4" s="69" t="s">
        <v>28</v>
      </c>
      <c r="T4" s="69" t="s">
        <v>29</v>
      </c>
      <c r="U4" s="69" t="s">
        <v>30</v>
      </c>
      <c r="V4" s="69" t="s">
        <v>4</v>
      </c>
    </row>
    <row r="5" spans="1:22" ht="24.75" customHeight="1" thickBot="1" x14ac:dyDescent="0.3">
      <c r="A5" s="91"/>
      <c r="B5" s="85"/>
      <c r="C5" s="72" t="s">
        <v>5</v>
      </c>
      <c r="D5" s="73"/>
      <c r="E5" s="73"/>
      <c r="F5" s="73"/>
      <c r="G5" s="73"/>
      <c r="H5" s="73"/>
      <c r="I5" s="73"/>
      <c r="J5" s="73"/>
      <c r="K5" s="73"/>
      <c r="L5" s="73"/>
      <c r="M5" s="74"/>
      <c r="N5" s="75" t="s">
        <v>57</v>
      </c>
      <c r="O5" s="76"/>
      <c r="P5" s="67"/>
      <c r="Q5" s="70"/>
      <c r="R5" s="70"/>
      <c r="S5" s="70"/>
      <c r="T5" s="70"/>
      <c r="U5" s="70"/>
      <c r="V5" s="70"/>
    </row>
    <row r="6" spans="1:22" ht="24.75" customHeight="1" thickBot="1" x14ac:dyDescent="0.3">
      <c r="A6" s="91"/>
      <c r="B6" s="85"/>
      <c r="C6" s="72" t="s">
        <v>7</v>
      </c>
      <c r="D6" s="73"/>
      <c r="E6" s="73"/>
      <c r="F6" s="73"/>
      <c r="G6" s="73"/>
      <c r="H6" s="73"/>
      <c r="I6" s="73"/>
      <c r="J6" s="73"/>
      <c r="K6" s="73"/>
      <c r="L6" s="74"/>
      <c r="M6" s="81" t="s">
        <v>25</v>
      </c>
      <c r="N6" s="77" t="s">
        <v>6</v>
      </c>
      <c r="O6" s="78"/>
      <c r="P6" s="67"/>
      <c r="Q6" s="70"/>
      <c r="R6" s="70"/>
      <c r="S6" s="70"/>
      <c r="T6" s="70"/>
      <c r="U6" s="70"/>
      <c r="V6" s="70"/>
    </row>
    <row r="7" spans="1:22" ht="15.75" customHeight="1" x14ac:dyDescent="0.25">
      <c r="A7" s="91"/>
      <c r="B7" s="85"/>
      <c r="C7" s="75" t="s">
        <v>8</v>
      </c>
      <c r="D7" s="79"/>
      <c r="E7" s="76"/>
      <c r="F7" s="75" t="s">
        <v>9</v>
      </c>
      <c r="G7" s="79"/>
      <c r="H7" s="76"/>
      <c r="I7" s="75" t="s">
        <v>10</v>
      </c>
      <c r="J7" s="76"/>
      <c r="K7" s="75" t="s">
        <v>10</v>
      </c>
      <c r="L7" s="76"/>
      <c r="M7" s="82"/>
      <c r="N7" s="69" t="s">
        <v>26</v>
      </c>
      <c r="O7" s="69" t="s">
        <v>13</v>
      </c>
      <c r="P7" s="67"/>
      <c r="Q7" s="70"/>
      <c r="R7" s="70"/>
      <c r="S7" s="70"/>
      <c r="T7" s="70"/>
      <c r="U7" s="70"/>
      <c r="V7" s="70"/>
    </row>
    <row r="8" spans="1:22" ht="27" customHeight="1" thickBot="1" x14ac:dyDescent="0.3">
      <c r="A8" s="91"/>
      <c r="B8" s="85"/>
      <c r="C8" s="77"/>
      <c r="D8" s="80"/>
      <c r="E8" s="78"/>
      <c r="F8" s="77"/>
      <c r="G8" s="80"/>
      <c r="H8" s="78"/>
      <c r="I8" s="77" t="s">
        <v>11</v>
      </c>
      <c r="J8" s="78"/>
      <c r="K8" s="77" t="s">
        <v>12</v>
      </c>
      <c r="L8" s="78"/>
      <c r="M8" s="82"/>
      <c r="N8" s="70"/>
      <c r="O8" s="70"/>
      <c r="P8" s="67"/>
      <c r="Q8" s="70"/>
      <c r="R8" s="70"/>
      <c r="S8" s="70"/>
      <c r="T8" s="70"/>
      <c r="U8" s="70"/>
      <c r="V8" s="70"/>
    </row>
    <row r="9" spans="1:22" ht="24.75" customHeight="1" x14ac:dyDescent="0.25">
      <c r="A9" s="91"/>
      <c r="B9" s="85"/>
      <c r="C9" s="69" t="s">
        <v>14</v>
      </c>
      <c r="D9" s="69" t="s">
        <v>19</v>
      </c>
      <c r="E9" s="69" t="s">
        <v>15</v>
      </c>
      <c r="F9" s="69" t="s">
        <v>16</v>
      </c>
      <c r="G9" s="69" t="s">
        <v>20</v>
      </c>
      <c r="H9" s="69" t="s">
        <v>17</v>
      </c>
      <c r="I9" s="69" t="s">
        <v>21</v>
      </c>
      <c r="J9" s="69" t="s">
        <v>22</v>
      </c>
      <c r="K9" s="69" t="s">
        <v>23</v>
      </c>
      <c r="L9" s="69" t="s">
        <v>24</v>
      </c>
      <c r="M9" s="82"/>
      <c r="N9" s="70"/>
      <c r="O9" s="70"/>
      <c r="P9" s="67"/>
      <c r="Q9" s="70"/>
      <c r="R9" s="70"/>
      <c r="S9" s="70"/>
      <c r="T9" s="70"/>
      <c r="U9" s="70"/>
      <c r="V9" s="70"/>
    </row>
    <row r="10" spans="1:22" ht="186.75" customHeight="1" thickBot="1" x14ac:dyDescent="0.3">
      <c r="A10" s="92"/>
      <c r="B10" s="86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83"/>
      <c r="N10" s="71"/>
      <c r="O10" s="71"/>
      <c r="P10" s="68"/>
      <c r="Q10" s="71"/>
      <c r="R10" s="71"/>
      <c r="S10" s="71"/>
      <c r="T10" s="71"/>
      <c r="U10" s="71"/>
      <c r="V10" s="71"/>
    </row>
    <row r="11" spans="1:22" s="42" customFormat="1" x14ac:dyDescent="0.25">
      <c r="A11" s="38">
        <v>1</v>
      </c>
      <c r="B11" s="39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1">
        <v>16</v>
      </c>
      <c r="Q11" s="40">
        <v>17</v>
      </c>
      <c r="R11" s="40">
        <v>18</v>
      </c>
      <c r="S11" s="40">
        <v>19</v>
      </c>
      <c r="T11" s="40">
        <v>20</v>
      </c>
      <c r="U11" s="40">
        <v>21</v>
      </c>
      <c r="V11" s="40">
        <v>22</v>
      </c>
    </row>
    <row r="12" spans="1:22" ht="45" x14ac:dyDescent="0.25">
      <c r="A12" s="5">
        <v>1</v>
      </c>
      <c r="B12" s="30">
        <v>44135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2" t="s">
        <v>56</v>
      </c>
      <c r="O12" s="25">
        <v>0</v>
      </c>
      <c r="P12" s="24" t="s">
        <v>36</v>
      </c>
      <c r="Q12" s="23"/>
      <c r="R12" s="43" t="s">
        <v>99</v>
      </c>
      <c r="S12" s="44" t="s">
        <v>111</v>
      </c>
      <c r="T12" s="23"/>
      <c r="U12" s="8" t="s">
        <v>59</v>
      </c>
      <c r="V12" s="8" t="s">
        <v>60</v>
      </c>
    </row>
    <row r="13" spans="1:22" x14ac:dyDescent="0.25">
      <c r="A13" s="5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35"/>
      <c r="P13" s="27" t="s">
        <v>42</v>
      </c>
      <c r="Q13" s="12"/>
      <c r="R13" s="15"/>
      <c r="S13" s="15"/>
      <c r="T13" s="12"/>
      <c r="U13" s="15"/>
      <c r="V13" s="15"/>
    </row>
    <row r="14" spans="1:22" ht="51.75" customHeight="1" x14ac:dyDescent="0.25">
      <c r="A14" s="5">
        <v>2</v>
      </c>
      <c r="B14" s="30">
        <v>44135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2" t="s">
        <v>56</v>
      </c>
      <c r="O14" s="37">
        <v>0</v>
      </c>
      <c r="P14" s="11" t="s">
        <v>71</v>
      </c>
      <c r="Q14" s="23"/>
      <c r="R14" s="9" t="s">
        <v>69</v>
      </c>
      <c r="S14" s="44" t="s">
        <v>111</v>
      </c>
      <c r="T14" s="47"/>
      <c r="U14" s="2" t="s">
        <v>72</v>
      </c>
      <c r="V14" s="2" t="s">
        <v>73</v>
      </c>
    </row>
    <row r="15" spans="1:22" ht="53.25" customHeight="1" x14ac:dyDescent="0.25">
      <c r="A15" s="5">
        <f>1+A14</f>
        <v>3</v>
      </c>
      <c r="B15" s="30">
        <v>44135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2" t="s">
        <v>56</v>
      </c>
      <c r="O15" s="37">
        <v>0</v>
      </c>
      <c r="P15" s="11" t="s">
        <v>70</v>
      </c>
      <c r="Q15" s="23"/>
      <c r="R15" s="9" t="s">
        <v>69</v>
      </c>
      <c r="S15" s="44" t="s">
        <v>111</v>
      </c>
      <c r="T15" s="47"/>
      <c r="U15" s="2" t="s">
        <v>72</v>
      </c>
      <c r="V15" s="2" t="s">
        <v>74</v>
      </c>
    </row>
    <row r="16" spans="1:22" ht="56.25" customHeight="1" x14ac:dyDescent="0.25">
      <c r="A16" s="5">
        <f t="shared" ref="A16:A79" si="0">1+A15</f>
        <v>4</v>
      </c>
      <c r="B16" s="30">
        <v>44135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2" t="s">
        <v>56</v>
      </c>
      <c r="O16" s="37">
        <v>0</v>
      </c>
      <c r="P16" s="11" t="s">
        <v>31</v>
      </c>
      <c r="Q16" s="3">
        <v>3.2140000000000002E-2</v>
      </c>
      <c r="R16" s="5" t="s">
        <v>51</v>
      </c>
      <c r="S16" s="44" t="s">
        <v>111</v>
      </c>
      <c r="T16" s="47"/>
      <c r="U16" s="2" t="s">
        <v>50</v>
      </c>
      <c r="V16" s="6" t="s">
        <v>92</v>
      </c>
    </row>
    <row r="17" spans="1:22" ht="18.75" customHeight="1" x14ac:dyDescent="0.25">
      <c r="A17" s="5">
        <f t="shared" si="0"/>
        <v>5</v>
      </c>
      <c r="B17" s="30">
        <v>44133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2" t="s">
        <v>56</v>
      </c>
      <c r="O17" s="37">
        <v>0</v>
      </c>
      <c r="P17" s="11" t="s">
        <v>115</v>
      </c>
      <c r="Q17" s="3">
        <v>2.9000000000000001E-2</v>
      </c>
      <c r="R17" s="5" t="s">
        <v>32</v>
      </c>
      <c r="S17" s="43">
        <v>4</v>
      </c>
      <c r="T17" s="47">
        <f t="shared" ref="T17:T82" si="1">Q17*S17</f>
        <v>0.11600000000000001</v>
      </c>
      <c r="U17" s="2" t="s">
        <v>116</v>
      </c>
      <c r="V17" s="6" t="s">
        <v>117</v>
      </c>
    </row>
    <row r="18" spans="1:22" ht="14.25" customHeight="1" x14ac:dyDescent="0.25">
      <c r="A18" s="5">
        <f t="shared" si="0"/>
        <v>6</v>
      </c>
      <c r="B18" s="30">
        <v>44133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 t="s">
        <v>56</v>
      </c>
      <c r="O18" s="37">
        <v>0</v>
      </c>
      <c r="P18" s="11" t="s">
        <v>118</v>
      </c>
      <c r="Q18" s="3">
        <v>0.53</v>
      </c>
      <c r="R18" s="5" t="s">
        <v>32</v>
      </c>
      <c r="S18" s="43">
        <v>1</v>
      </c>
      <c r="T18" s="47">
        <f>Q18*S18</f>
        <v>0.53</v>
      </c>
      <c r="U18" s="2" t="s">
        <v>119</v>
      </c>
      <c r="V18" s="6" t="s">
        <v>117</v>
      </c>
    </row>
    <row r="19" spans="1:22" ht="17.25" customHeight="1" x14ac:dyDescent="0.25">
      <c r="A19" s="5">
        <f t="shared" si="0"/>
        <v>7</v>
      </c>
      <c r="B19" s="30">
        <v>44105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2" t="s">
        <v>56</v>
      </c>
      <c r="O19" s="37">
        <v>0</v>
      </c>
      <c r="P19" s="11" t="s">
        <v>120</v>
      </c>
      <c r="Q19" s="3">
        <v>0.15</v>
      </c>
      <c r="R19" s="5" t="s">
        <v>32</v>
      </c>
      <c r="S19" s="43">
        <v>2</v>
      </c>
      <c r="T19" s="47">
        <f t="shared" si="1"/>
        <v>0.3</v>
      </c>
      <c r="U19" s="2" t="s">
        <v>121</v>
      </c>
      <c r="V19" s="6" t="s">
        <v>122</v>
      </c>
    </row>
    <row r="20" spans="1:22" ht="16.5" customHeight="1" x14ac:dyDescent="0.25">
      <c r="A20" s="5">
        <f t="shared" si="0"/>
        <v>8</v>
      </c>
      <c r="B20" s="30">
        <v>44109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2" t="s">
        <v>56</v>
      </c>
      <c r="O20" s="37">
        <v>0</v>
      </c>
      <c r="P20" s="11" t="s">
        <v>124</v>
      </c>
      <c r="Q20" s="3">
        <v>0.7</v>
      </c>
      <c r="R20" s="5" t="s">
        <v>32</v>
      </c>
      <c r="S20" s="43">
        <v>2</v>
      </c>
      <c r="T20" s="47">
        <f t="shared" si="1"/>
        <v>1.4</v>
      </c>
      <c r="U20" s="2" t="s">
        <v>121</v>
      </c>
      <c r="V20" s="6" t="s">
        <v>123</v>
      </c>
    </row>
    <row r="21" spans="1:22" ht="16.5" customHeight="1" x14ac:dyDescent="0.25">
      <c r="A21" s="5">
        <f t="shared" si="0"/>
        <v>9</v>
      </c>
      <c r="B21" s="30">
        <v>44109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2" t="s">
        <v>56</v>
      </c>
      <c r="O21" s="37">
        <v>0</v>
      </c>
      <c r="P21" s="11" t="s">
        <v>125</v>
      </c>
      <c r="Q21" s="3">
        <v>5.5E-2</v>
      </c>
      <c r="R21" s="5" t="s">
        <v>32</v>
      </c>
      <c r="S21" s="43">
        <v>1</v>
      </c>
      <c r="T21" s="47">
        <f t="shared" si="1"/>
        <v>5.5E-2</v>
      </c>
      <c r="U21" s="2" t="s">
        <v>121</v>
      </c>
      <c r="V21" s="6" t="s">
        <v>123</v>
      </c>
    </row>
    <row r="22" spans="1:22" ht="15" customHeight="1" x14ac:dyDescent="0.25">
      <c r="A22" s="5">
        <f t="shared" si="0"/>
        <v>10</v>
      </c>
      <c r="B22" s="30">
        <v>44109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2" t="s">
        <v>56</v>
      </c>
      <c r="O22" s="37">
        <v>0</v>
      </c>
      <c r="P22" s="11" t="s">
        <v>126</v>
      </c>
      <c r="Q22" s="3">
        <v>0.9</v>
      </c>
      <c r="R22" s="5" t="s">
        <v>32</v>
      </c>
      <c r="S22" s="43">
        <v>1</v>
      </c>
      <c r="T22" s="47">
        <f t="shared" si="1"/>
        <v>0.9</v>
      </c>
      <c r="U22" s="2" t="s">
        <v>121</v>
      </c>
      <c r="V22" s="6" t="s">
        <v>123</v>
      </c>
    </row>
    <row r="23" spans="1:22" ht="18.75" customHeight="1" x14ac:dyDescent="0.25">
      <c r="A23" s="5">
        <f t="shared" si="0"/>
        <v>11</v>
      </c>
      <c r="B23" s="30">
        <v>44109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2" t="s">
        <v>56</v>
      </c>
      <c r="O23" s="37">
        <v>0</v>
      </c>
      <c r="P23" s="11" t="s">
        <v>127</v>
      </c>
      <c r="Q23" s="3">
        <v>0.7</v>
      </c>
      <c r="R23" s="5" t="s">
        <v>32</v>
      </c>
      <c r="S23" s="43">
        <v>1</v>
      </c>
      <c r="T23" s="47">
        <f t="shared" si="1"/>
        <v>0.7</v>
      </c>
      <c r="U23" s="2" t="s">
        <v>121</v>
      </c>
      <c r="V23" s="6" t="s">
        <v>123</v>
      </c>
    </row>
    <row r="24" spans="1:22" ht="18.75" customHeight="1" x14ac:dyDescent="0.25">
      <c r="A24" s="5">
        <f t="shared" si="0"/>
        <v>12</v>
      </c>
      <c r="B24" s="30">
        <v>44106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2" t="s">
        <v>56</v>
      </c>
      <c r="O24" s="37">
        <v>0</v>
      </c>
      <c r="P24" s="11" t="s">
        <v>128</v>
      </c>
      <c r="Q24" s="3">
        <v>0.8</v>
      </c>
      <c r="R24" s="5" t="s">
        <v>131</v>
      </c>
      <c r="S24" s="43">
        <v>9</v>
      </c>
      <c r="T24" s="47">
        <f t="shared" si="1"/>
        <v>7.2</v>
      </c>
      <c r="U24" s="2" t="s">
        <v>129</v>
      </c>
      <c r="V24" s="6" t="s">
        <v>130</v>
      </c>
    </row>
    <row r="25" spans="1:22" ht="18.75" customHeight="1" x14ac:dyDescent="0.25">
      <c r="A25" s="5">
        <f t="shared" si="0"/>
        <v>13</v>
      </c>
      <c r="B25" s="30">
        <v>44106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2" t="s">
        <v>56</v>
      </c>
      <c r="O25" s="37">
        <v>0</v>
      </c>
      <c r="P25" s="11" t="s">
        <v>128</v>
      </c>
      <c r="Q25" s="3">
        <v>0.8</v>
      </c>
      <c r="R25" s="5" t="s">
        <v>131</v>
      </c>
      <c r="S25" s="43">
        <v>9</v>
      </c>
      <c r="T25" s="47">
        <f t="shared" si="1"/>
        <v>7.2</v>
      </c>
      <c r="U25" s="2" t="s">
        <v>129</v>
      </c>
      <c r="V25" s="6" t="s">
        <v>130</v>
      </c>
    </row>
    <row r="26" spans="1:22" ht="18.75" customHeight="1" x14ac:dyDescent="0.25">
      <c r="A26" s="5">
        <f t="shared" si="0"/>
        <v>14</v>
      </c>
      <c r="B26" s="30">
        <v>44106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2" t="s">
        <v>56</v>
      </c>
      <c r="O26" s="37">
        <v>0</v>
      </c>
      <c r="P26" s="11" t="s">
        <v>128</v>
      </c>
      <c r="Q26" s="3">
        <v>0.8</v>
      </c>
      <c r="R26" s="5" t="s">
        <v>131</v>
      </c>
      <c r="S26" s="43">
        <v>9</v>
      </c>
      <c r="T26" s="47">
        <f t="shared" si="1"/>
        <v>7.2</v>
      </c>
      <c r="U26" s="2" t="s">
        <v>129</v>
      </c>
      <c r="V26" s="6" t="s">
        <v>130</v>
      </c>
    </row>
    <row r="27" spans="1:22" ht="18.75" customHeight="1" x14ac:dyDescent="0.25">
      <c r="A27" s="5">
        <f t="shared" si="0"/>
        <v>15</v>
      </c>
      <c r="B27" s="30">
        <v>44110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2" t="s">
        <v>56</v>
      </c>
      <c r="O27" s="37">
        <v>0</v>
      </c>
      <c r="P27" s="11" t="s">
        <v>132</v>
      </c>
      <c r="Q27" s="3">
        <v>4.9000000000000004</v>
      </c>
      <c r="R27" s="5" t="s">
        <v>32</v>
      </c>
      <c r="S27" s="43">
        <v>1</v>
      </c>
      <c r="T27" s="47">
        <f t="shared" si="1"/>
        <v>4.9000000000000004</v>
      </c>
      <c r="U27" s="2" t="s">
        <v>133</v>
      </c>
      <c r="V27" s="6" t="s">
        <v>134</v>
      </c>
    </row>
    <row r="28" spans="1:22" ht="18.75" customHeight="1" x14ac:dyDescent="0.25">
      <c r="A28" s="5">
        <f t="shared" si="0"/>
        <v>16</v>
      </c>
      <c r="B28" s="30">
        <v>44110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 t="s">
        <v>56</v>
      </c>
      <c r="O28" s="37">
        <v>0</v>
      </c>
      <c r="P28" s="11" t="s">
        <v>137</v>
      </c>
      <c r="Q28" s="3">
        <v>0.06</v>
      </c>
      <c r="R28" s="5" t="s">
        <v>32</v>
      </c>
      <c r="S28" s="43">
        <v>20</v>
      </c>
      <c r="T28" s="47">
        <f t="shared" si="1"/>
        <v>1.2</v>
      </c>
      <c r="U28" s="2" t="s">
        <v>135</v>
      </c>
      <c r="V28" s="6" t="s">
        <v>136</v>
      </c>
    </row>
    <row r="29" spans="1:22" ht="18.75" customHeight="1" x14ac:dyDescent="0.25">
      <c r="A29" s="5">
        <f t="shared" si="0"/>
        <v>17</v>
      </c>
      <c r="B29" s="30">
        <v>44110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2" t="s">
        <v>56</v>
      </c>
      <c r="O29" s="37">
        <v>0</v>
      </c>
      <c r="P29" s="11" t="s">
        <v>138</v>
      </c>
      <c r="Q29" s="3">
        <v>0.13400000000000001</v>
      </c>
      <c r="R29" s="5" t="s">
        <v>32</v>
      </c>
      <c r="S29" s="43">
        <v>1</v>
      </c>
      <c r="T29" s="47">
        <f t="shared" si="1"/>
        <v>0.13400000000000001</v>
      </c>
      <c r="U29" s="2" t="s">
        <v>139</v>
      </c>
      <c r="V29" s="6" t="s">
        <v>140</v>
      </c>
    </row>
    <row r="30" spans="1:22" ht="18.75" customHeight="1" x14ac:dyDescent="0.25">
      <c r="A30" s="5">
        <f t="shared" si="0"/>
        <v>18</v>
      </c>
      <c r="B30" s="30">
        <v>44111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2" t="s">
        <v>56</v>
      </c>
      <c r="O30" s="37">
        <v>0</v>
      </c>
      <c r="P30" s="11" t="s">
        <v>141</v>
      </c>
      <c r="Q30" s="3">
        <v>0.16500000000000001</v>
      </c>
      <c r="R30" s="5" t="s">
        <v>32</v>
      </c>
      <c r="S30" s="43">
        <v>1</v>
      </c>
      <c r="T30" s="47">
        <f t="shared" si="1"/>
        <v>0.16500000000000001</v>
      </c>
      <c r="U30" s="2" t="s">
        <v>143</v>
      </c>
      <c r="V30" s="6" t="s">
        <v>144</v>
      </c>
    </row>
    <row r="31" spans="1:22" ht="18.75" customHeight="1" x14ac:dyDescent="0.25">
      <c r="A31" s="5">
        <f t="shared" si="0"/>
        <v>19</v>
      </c>
      <c r="B31" s="30">
        <v>44111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2" t="s">
        <v>56</v>
      </c>
      <c r="O31" s="37">
        <v>0</v>
      </c>
      <c r="P31" s="11" t="s">
        <v>142</v>
      </c>
      <c r="Q31" s="3">
        <v>1.4999999999999999E-2</v>
      </c>
      <c r="R31" s="5" t="s">
        <v>32</v>
      </c>
      <c r="S31" s="43">
        <v>1</v>
      </c>
      <c r="T31" s="47">
        <f t="shared" si="1"/>
        <v>1.4999999999999999E-2</v>
      </c>
      <c r="U31" s="2" t="s">
        <v>143</v>
      </c>
      <c r="V31" s="6" t="s">
        <v>144</v>
      </c>
    </row>
    <row r="32" spans="1:22" ht="18.75" customHeight="1" x14ac:dyDescent="0.25">
      <c r="A32" s="5">
        <f t="shared" si="0"/>
        <v>20</v>
      </c>
      <c r="B32" s="30">
        <v>44110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2" t="s">
        <v>56</v>
      </c>
      <c r="O32" s="37">
        <v>0</v>
      </c>
      <c r="P32" s="11" t="s">
        <v>145</v>
      </c>
      <c r="Q32" s="3">
        <v>8.5000000000000006E-2</v>
      </c>
      <c r="R32" s="5" t="s">
        <v>146</v>
      </c>
      <c r="S32" s="43">
        <v>10.5</v>
      </c>
      <c r="T32" s="47">
        <v>0.89200000000000002</v>
      </c>
      <c r="U32" s="2" t="s">
        <v>129</v>
      </c>
      <c r="V32" s="6" t="s">
        <v>147</v>
      </c>
    </row>
    <row r="33" spans="1:22" ht="18.75" customHeight="1" x14ac:dyDescent="0.25">
      <c r="A33" s="5">
        <f t="shared" si="0"/>
        <v>21</v>
      </c>
      <c r="B33" s="30">
        <v>44105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2" t="s">
        <v>56</v>
      </c>
      <c r="O33" s="37">
        <v>0</v>
      </c>
      <c r="P33" s="11" t="s">
        <v>148</v>
      </c>
      <c r="Q33" s="3">
        <v>0.95</v>
      </c>
      <c r="R33" s="5" t="s">
        <v>149</v>
      </c>
      <c r="S33" s="43">
        <v>1</v>
      </c>
      <c r="T33" s="47">
        <f t="shared" si="1"/>
        <v>0.95</v>
      </c>
      <c r="U33" s="2" t="s">
        <v>150</v>
      </c>
      <c r="V33" s="6" t="s">
        <v>151</v>
      </c>
    </row>
    <row r="34" spans="1:22" ht="18.75" customHeight="1" x14ac:dyDescent="0.25">
      <c r="A34" s="5">
        <f t="shared" si="0"/>
        <v>22</v>
      </c>
      <c r="B34" s="30">
        <v>44105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2" t="s">
        <v>56</v>
      </c>
      <c r="O34" s="37" t="s">
        <v>98</v>
      </c>
      <c r="P34" s="11" t="s">
        <v>152</v>
      </c>
      <c r="Q34" s="3">
        <v>0.6</v>
      </c>
      <c r="R34" s="5" t="s">
        <v>32</v>
      </c>
      <c r="S34" s="43">
        <v>1</v>
      </c>
      <c r="T34" s="47">
        <f t="shared" si="1"/>
        <v>0.6</v>
      </c>
      <c r="U34" s="2" t="s">
        <v>154</v>
      </c>
      <c r="V34" s="6" t="s">
        <v>155</v>
      </c>
    </row>
    <row r="35" spans="1:22" ht="18.75" customHeight="1" x14ac:dyDescent="0.25">
      <c r="A35" s="5">
        <f t="shared" si="0"/>
        <v>23</v>
      </c>
      <c r="B35" s="30">
        <v>44105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2" t="s">
        <v>56</v>
      </c>
      <c r="O35" s="37" t="s">
        <v>98</v>
      </c>
      <c r="P35" s="11" t="s">
        <v>153</v>
      </c>
      <c r="Q35" s="3">
        <v>0.38</v>
      </c>
      <c r="R35" s="5" t="s">
        <v>32</v>
      </c>
      <c r="S35" s="43">
        <v>1</v>
      </c>
      <c r="T35" s="47">
        <f t="shared" si="1"/>
        <v>0.38</v>
      </c>
      <c r="U35" s="2" t="s">
        <v>154</v>
      </c>
      <c r="V35" s="6" t="s">
        <v>155</v>
      </c>
    </row>
    <row r="36" spans="1:22" ht="18.75" customHeight="1" x14ac:dyDescent="0.25">
      <c r="A36" s="5">
        <f t="shared" si="0"/>
        <v>24</v>
      </c>
      <c r="B36" s="30">
        <v>44132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2" t="s">
        <v>56</v>
      </c>
      <c r="O36" s="37" t="s">
        <v>98</v>
      </c>
      <c r="P36" s="11" t="s">
        <v>156</v>
      </c>
      <c r="Q36" s="3">
        <v>0.2</v>
      </c>
      <c r="R36" s="5" t="s">
        <v>157</v>
      </c>
      <c r="S36" s="43">
        <v>1</v>
      </c>
      <c r="T36" s="47">
        <f t="shared" si="1"/>
        <v>0.2</v>
      </c>
      <c r="U36" s="2" t="s">
        <v>158</v>
      </c>
      <c r="V36" s="6" t="s">
        <v>159</v>
      </c>
    </row>
    <row r="37" spans="1:22" ht="18.75" customHeight="1" x14ac:dyDescent="0.25">
      <c r="A37" s="5">
        <f t="shared" si="0"/>
        <v>25</v>
      </c>
      <c r="B37" s="30">
        <v>44130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2" t="s">
        <v>56</v>
      </c>
      <c r="O37" s="37" t="s">
        <v>98</v>
      </c>
      <c r="P37" s="11" t="s">
        <v>160</v>
      </c>
      <c r="Q37" s="3">
        <v>0.03</v>
      </c>
      <c r="R37" s="5" t="s">
        <v>32</v>
      </c>
      <c r="S37" s="43">
        <v>3</v>
      </c>
      <c r="T37" s="47">
        <f t="shared" si="1"/>
        <v>0.09</v>
      </c>
      <c r="U37" s="2" t="s">
        <v>161</v>
      </c>
      <c r="V37" s="6" t="s">
        <v>162</v>
      </c>
    </row>
    <row r="38" spans="1:22" ht="18.75" customHeight="1" x14ac:dyDescent="0.25">
      <c r="A38" s="5">
        <f t="shared" si="0"/>
        <v>26</v>
      </c>
      <c r="B38" s="30">
        <v>44125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2" t="s">
        <v>56</v>
      </c>
      <c r="O38" s="37" t="s">
        <v>98</v>
      </c>
      <c r="P38" s="11" t="s">
        <v>163</v>
      </c>
      <c r="Q38" s="3">
        <v>0.19</v>
      </c>
      <c r="R38" s="5" t="s">
        <v>32</v>
      </c>
      <c r="S38" s="43">
        <v>1</v>
      </c>
      <c r="T38" s="47">
        <f t="shared" si="1"/>
        <v>0.19</v>
      </c>
      <c r="U38" s="2" t="s">
        <v>121</v>
      </c>
      <c r="V38" s="6" t="s">
        <v>164</v>
      </c>
    </row>
    <row r="39" spans="1:22" ht="18.75" customHeight="1" x14ac:dyDescent="0.25">
      <c r="A39" s="5">
        <f t="shared" si="0"/>
        <v>27</v>
      </c>
      <c r="B39" s="30">
        <v>44130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2" t="s">
        <v>56</v>
      </c>
      <c r="O39" s="37" t="s">
        <v>98</v>
      </c>
      <c r="P39" s="11" t="s">
        <v>165</v>
      </c>
      <c r="Q39" s="3">
        <v>0.13100000000000001</v>
      </c>
      <c r="R39" s="5" t="s">
        <v>167</v>
      </c>
      <c r="S39" s="43">
        <v>18</v>
      </c>
      <c r="T39" s="47">
        <f t="shared" si="1"/>
        <v>2.3580000000000001</v>
      </c>
      <c r="U39" s="2" t="s">
        <v>168</v>
      </c>
      <c r="V39" s="6" t="s">
        <v>169</v>
      </c>
    </row>
    <row r="40" spans="1:22" ht="18.75" customHeight="1" x14ac:dyDescent="0.25">
      <c r="A40" s="5">
        <f t="shared" si="0"/>
        <v>28</v>
      </c>
      <c r="B40" s="30">
        <v>44130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2" t="s">
        <v>56</v>
      </c>
      <c r="O40" s="37" t="s">
        <v>98</v>
      </c>
      <c r="P40" s="11" t="s">
        <v>166</v>
      </c>
      <c r="Q40" s="3">
        <v>0.02</v>
      </c>
      <c r="R40" s="5" t="s">
        <v>32</v>
      </c>
      <c r="S40" s="43">
        <v>1</v>
      </c>
      <c r="T40" s="47">
        <f t="shared" si="1"/>
        <v>0.02</v>
      </c>
      <c r="U40" s="2" t="s">
        <v>168</v>
      </c>
      <c r="V40" s="6" t="s">
        <v>169</v>
      </c>
    </row>
    <row r="41" spans="1:22" ht="18.75" customHeight="1" x14ac:dyDescent="0.25">
      <c r="A41" s="5">
        <f t="shared" si="0"/>
        <v>29</v>
      </c>
      <c r="B41" s="30">
        <v>44132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 t="s">
        <v>56</v>
      </c>
      <c r="O41" s="37" t="s">
        <v>98</v>
      </c>
      <c r="P41" s="11" t="s">
        <v>170</v>
      </c>
      <c r="Q41" s="3">
        <v>1.2999999999999999E-2</v>
      </c>
      <c r="R41" s="5" t="s">
        <v>32</v>
      </c>
      <c r="S41" s="43">
        <v>4</v>
      </c>
      <c r="T41" s="47">
        <f t="shared" si="1"/>
        <v>5.1999999999999998E-2</v>
      </c>
      <c r="U41" s="2" t="s">
        <v>158</v>
      </c>
      <c r="V41" s="6" t="s">
        <v>159</v>
      </c>
    </row>
    <row r="42" spans="1:22" ht="18.75" customHeight="1" x14ac:dyDescent="0.25">
      <c r="A42" s="5">
        <f t="shared" si="0"/>
        <v>30</v>
      </c>
      <c r="B42" s="30">
        <v>44132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2" t="s">
        <v>56</v>
      </c>
      <c r="O42" s="37">
        <v>0</v>
      </c>
      <c r="P42" s="11" t="s">
        <v>171</v>
      </c>
      <c r="Q42" s="3">
        <v>4.0000000000000001E-3</v>
      </c>
      <c r="R42" s="5" t="s">
        <v>32</v>
      </c>
      <c r="S42" s="43">
        <v>4</v>
      </c>
      <c r="T42" s="47">
        <f t="shared" si="1"/>
        <v>1.6E-2</v>
      </c>
      <c r="U42" s="2" t="s">
        <v>158</v>
      </c>
      <c r="V42" s="6" t="s">
        <v>159</v>
      </c>
    </row>
    <row r="43" spans="1:22" ht="16.5" customHeight="1" x14ac:dyDescent="0.25">
      <c r="A43" s="5">
        <f t="shared" si="0"/>
        <v>31</v>
      </c>
      <c r="B43" s="30">
        <v>44132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2" t="s">
        <v>56</v>
      </c>
      <c r="O43" s="37">
        <v>0</v>
      </c>
      <c r="P43" s="11" t="s">
        <v>172</v>
      </c>
      <c r="Q43" s="3">
        <v>2E-3</v>
      </c>
      <c r="R43" s="5" t="s">
        <v>32</v>
      </c>
      <c r="S43" s="43">
        <v>4</v>
      </c>
      <c r="T43" s="47">
        <f t="shared" si="1"/>
        <v>8.0000000000000002E-3</v>
      </c>
      <c r="U43" s="2" t="s">
        <v>158</v>
      </c>
      <c r="V43" s="6" t="s">
        <v>159</v>
      </c>
    </row>
    <row r="44" spans="1:22" ht="17.25" customHeight="1" x14ac:dyDescent="0.25">
      <c r="A44" s="5">
        <f t="shared" si="0"/>
        <v>32</v>
      </c>
      <c r="B44" s="30">
        <v>44106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2" t="s">
        <v>56</v>
      </c>
      <c r="O44" s="37">
        <v>0</v>
      </c>
      <c r="P44" s="11" t="s">
        <v>173</v>
      </c>
      <c r="Q44" s="3">
        <v>1.6969999999999999E-2</v>
      </c>
      <c r="R44" s="5" t="s">
        <v>174</v>
      </c>
      <c r="S44" s="43">
        <v>15.5</v>
      </c>
      <c r="T44" s="47">
        <v>0.26300000000000001</v>
      </c>
      <c r="U44" s="2" t="s">
        <v>175</v>
      </c>
      <c r="V44" s="6" t="s">
        <v>130</v>
      </c>
    </row>
    <row r="45" spans="1:22" ht="17.25" customHeight="1" x14ac:dyDescent="0.25">
      <c r="A45" s="5">
        <f t="shared" si="0"/>
        <v>33</v>
      </c>
      <c r="B45" s="30">
        <v>44117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2" t="s">
        <v>56</v>
      </c>
      <c r="O45" s="37">
        <v>0</v>
      </c>
      <c r="P45" s="11" t="s">
        <v>176</v>
      </c>
      <c r="Q45" s="3">
        <v>0.36</v>
      </c>
      <c r="R45" s="5" t="s">
        <v>177</v>
      </c>
      <c r="S45" s="43">
        <v>2</v>
      </c>
      <c r="T45" s="47">
        <f t="shared" si="1"/>
        <v>0.72</v>
      </c>
      <c r="U45" s="2" t="s">
        <v>158</v>
      </c>
      <c r="V45" s="6" t="s">
        <v>178</v>
      </c>
    </row>
    <row r="46" spans="1:22" ht="17.25" customHeight="1" x14ac:dyDescent="0.25">
      <c r="A46" s="5">
        <f t="shared" si="0"/>
        <v>34</v>
      </c>
      <c r="B46" s="30">
        <v>44108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2" t="s">
        <v>56</v>
      </c>
      <c r="O46" s="37">
        <v>0</v>
      </c>
      <c r="P46" s="11" t="s">
        <v>179</v>
      </c>
      <c r="Q46" s="3">
        <v>0.63900000000000001</v>
      </c>
      <c r="R46" s="5" t="s">
        <v>32</v>
      </c>
      <c r="S46" s="43">
        <v>1</v>
      </c>
      <c r="T46" s="47">
        <f t="shared" si="1"/>
        <v>0.63900000000000001</v>
      </c>
      <c r="U46" s="2" t="s">
        <v>181</v>
      </c>
      <c r="V46" s="6" t="s">
        <v>182</v>
      </c>
    </row>
    <row r="47" spans="1:22" ht="17.25" customHeight="1" x14ac:dyDescent="0.25">
      <c r="A47" s="5">
        <f t="shared" si="0"/>
        <v>35</v>
      </c>
      <c r="B47" s="30">
        <v>44108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2" t="s">
        <v>56</v>
      </c>
      <c r="O47" s="37">
        <v>0</v>
      </c>
      <c r="P47" s="11" t="s">
        <v>180</v>
      </c>
      <c r="Q47" s="3">
        <v>0.67500000000000004</v>
      </c>
      <c r="R47" s="5" t="s">
        <v>32</v>
      </c>
      <c r="S47" s="43">
        <v>1</v>
      </c>
      <c r="T47" s="47">
        <f t="shared" si="1"/>
        <v>0.67500000000000004</v>
      </c>
      <c r="U47" s="2" t="s">
        <v>181</v>
      </c>
      <c r="V47" s="6" t="s">
        <v>182</v>
      </c>
    </row>
    <row r="48" spans="1:22" ht="17.25" customHeight="1" x14ac:dyDescent="0.25">
      <c r="A48" s="5">
        <f t="shared" si="0"/>
        <v>36</v>
      </c>
      <c r="B48" s="30">
        <v>44108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2" t="s">
        <v>56</v>
      </c>
      <c r="O48" s="37">
        <v>0</v>
      </c>
      <c r="P48" s="11" t="s">
        <v>183</v>
      </c>
      <c r="Q48" s="3">
        <v>0.77</v>
      </c>
      <c r="R48" s="5" t="s">
        <v>32</v>
      </c>
      <c r="S48" s="43">
        <v>1</v>
      </c>
      <c r="T48" s="47">
        <f t="shared" si="1"/>
        <v>0.77</v>
      </c>
      <c r="U48" s="2" t="s">
        <v>181</v>
      </c>
      <c r="V48" s="6" t="s">
        <v>184</v>
      </c>
    </row>
    <row r="49" spans="1:22" ht="17.25" customHeight="1" x14ac:dyDescent="0.25">
      <c r="A49" s="5">
        <f t="shared" si="0"/>
        <v>37</v>
      </c>
      <c r="B49" s="30">
        <v>44111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2" t="s">
        <v>56</v>
      </c>
      <c r="O49" s="37">
        <v>0</v>
      </c>
      <c r="P49" s="11" t="s">
        <v>185</v>
      </c>
      <c r="Q49" s="3">
        <v>0.37</v>
      </c>
      <c r="R49" s="5" t="s">
        <v>32</v>
      </c>
      <c r="S49" s="43">
        <v>1</v>
      </c>
      <c r="T49" s="47">
        <f t="shared" si="1"/>
        <v>0.37</v>
      </c>
      <c r="U49" s="2" t="s">
        <v>121</v>
      </c>
      <c r="V49" s="6" t="s">
        <v>187</v>
      </c>
    </row>
    <row r="50" spans="1:22" ht="20.25" customHeight="1" x14ac:dyDescent="0.25">
      <c r="A50" s="5">
        <f t="shared" si="0"/>
        <v>38</v>
      </c>
      <c r="B50" s="30">
        <v>44111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2" t="s">
        <v>56</v>
      </c>
      <c r="O50" s="37">
        <v>0</v>
      </c>
      <c r="P50" s="11" t="s">
        <v>186</v>
      </c>
      <c r="Q50" s="3">
        <v>0.25</v>
      </c>
      <c r="R50" s="5" t="s">
        <v>32</v>
      </c>
      <c r="S50" s="43">
        <v>4</v>
      </c>
      <c r="T50" s="47">
        <f t="shared" si="1"/>
        <v>1</v>
      </c>
      <c r="U50" s="2" t="s">
        <v>121</v>
      </c>
      <c r="V50" s="6" t="s">
        <v>187</v>
      </c>
    </row>
    <row r="51" spans="1:22" ht="16.5" customHeight="1" x14ac:dyDescent="0.25">
      <c r="A51" s="5">
        <f t="shared" si="0"/>
        <v>39</v>
      </c>
      <c r="B51" s="30">
        <v>44113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2" t="s">
        <v>56</v>
      </c>
      <c r="O51" s="37">
        <v>0</v>
      </c>
      <c r="P51" s="11" t="s">
        <v>188</v>
      </c>
      <c r="Q51" s="3">
        <v>6.7650000000000002E-2</v>
      </c>
      <c r="R51" s="5" t="s">
        <v>194</v>
      </c>
      <c r="S51" s="43">
        <v>17</v>
      </c>
      <c r="T51" s="47">
        <v>1.1499999999999999</v>
      </c>
      <c r="U51" s="2" t="s">
        <v>119</v>
      </c>
      <c r="V51" s="6" t="s">
        <v>195</v>
      </c>
    </row>
    <row r="52" spans="1:22" ht="17.25" customHeight="1" x14ac:dyDescent="0.25">
      <c r="A52" s="5">
        <f t="shared" si="0"/>
        <v>40</v>
      </c>
      <c r="B52" s="30">
        <v>44113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2" t="s">
        <v>56</v>
      </c>
      <c r="O52" s="37">
        <v>0</v>
      </c>
      <c r="P52" s="11" t="s">
        <v>189</v>
      </c>
      <c r="Q52" s="3">
        <v>0.14166999999999999</v>
      </c>
      <c r="R52" s="5" t="s">
        <v>194</v>
      </c>
      <c r="S52" s="43">
        <v>6</v>
      </c>
      <c r="T52" s="47">
        <v>0.85</v>
      </c>
      <c r="U52" s="2" t="s">
        <v>119</v>
      </c>
      <c r="V52" s="6" t="s">
        <v>195</v>
      </c>
    </row>
    <row r="53" spans="1:22" ht="17.25" customHeight="1" x14ac:dyDescent="0.25">
      <c r="A53" s="5">
        <f t="shared" si="0"/>
        <v>41</v>
      </c>
      <c r="B53" s="30">
        <v>44113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2" t="s">
        <v>56</v>
      </c>
      <c r="O53" s="37">
        <v>0</v>
      </c>
      <c r="P53" s="11" t="s">
        <v>190</v>
      </c>
      <c r="Q53" s="3">
        <v>8.5000000000000006E-2</v>
      </c>
      <c r="R53" s="5" t="s">
        <v>32</v>
      </c>
      <c r="S53" s="43">
        <v>14</v>
      </c>
      <c r="T53" s="47">
        <f t="shared" si="1"/>
        <v>1.1900000000000002</v>
      </c>
      <c r="U53" s="2" t="s">
        <v>119</v>
      </c>
      <c r="V53" s="6" t="s">
        <v>195</v>
      </c>
    </row>
    <row r="54" spans="1:22" ht="17.25" customHeight="1" x14ac:dyDescent="0.25">
      <c r="A54" s="5">
        <f t="shared" si="0"/>
        <v>42</v>
      </c>
      <c r="B54" s="30">
        <v>44113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2" t="s">
        <v>56</v>
      </c>
      <c r="O54" s="37">
        <v>0</v>
      </c>
      <c r="P54" s="11" t="s">
        <v>191</v>
      </c>
      <c r="Q54" s="3">
        <v>6.0000000000000001E-3</v>
      </c>
      <c r="R54" s="5" t="s">
        <v>32</v>
      </c>
      <c r="S54" s="43">
        <v>100</v>
      </c>
      <c r="T54" s="47">
        <f t="shared" si="1"/>
        <v>0.6</v>
      </c>
      <c r="U54" s="2" t="s">
        <v>119</v>
      </c>
      <c r="V54" s="6" t="s">
        <v>195</v>
      </c>
    </row>
    <row r="55" spans="1:22" ht="17.25" customHeight="1" x14ac:dyDescent="0.25">
      <c r="A55" s="5">
        <f t="shared" si="0"/>
        <v>43</v>
      </c>
      <c r="B55" s="30">
        <v>44113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2" t="s">
        <v>56</v>
      </c>
      <c r="O55" s="37">
        <v>0</v>
      </c>
      <c r="P55" s="11" t="s">
        <v>192</v>
      </c>
      <c r="Q55" s="3">
        <v>1.383E-2</v>
      </c>
      <c r="R55" s="5" t="s">
        <v>32</v>
      </c>
      <c r="S55" s="43">
        <v>12</v>
      </c>
      <c r="T55" s="47">
        <v>0.16600000000000001</v>
      </c>
      <c r="U55" s="2" t="s">
        <v>119</v>
      </c>
      <c r="V55" s="6" t="s">
        <v>195</v>
      </c>
    </row>
    <row r="56" spans="1:22" ht="17.25" customHeight="1" x14ac:dyDescent="0.25">
      <c r="A56" s="5">
        <f t="shared" si="0"/>
        <v>44</v>
      </c>
      <c r="B56" s="30">
        <v>44113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2" t="s">
        <v>56</v>
      </c>
      <c r="O56" s="37">
        <v>0</v>
      </c>
      <c r="P56" s="11" t="s">
        <v>193</v>
      </c>
      <c r="Q56" s="3">
        <v>6.0000000000000001E-3</v>
      </c>
      <c r="R56" s="5" t="s">
        <v>32</v>
      </c>
      <c r="S56" s="43">
        <v>12</v>
      </c>
      <c r="T56" s="47">
        <f t="shared" si="1"/>
        <v>7.2000000000000008E-2</v>
      </c>
      <c r="U56" s="2" t="s">
        <v>119</v>
      </c>
      <c r="V56" s="6" t="s">
        <v>195</v>
      </c>
    </row>
    <row r="57" spans="1:22" ht="17.25" customHeight="1" x14ac:dyDescent="0.25">
      <c r="A57" s="5">
        <f t="shared" si="0"/>
        <v>45</v>
      </c>
      <c r="B57" s="30">
        <v>44116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2" t="s">
        <v>56</v>
      </c>
      <c r="O57" s="37">
        <v>0</v>
      </c>
      <c r="P57" s="11" t="s">
        <v>196</v>
      </c>
      <c r="Q57" s="3">
        <v>0.2</v>
      </c>
      <c r="R57" s="5" t="s">
        <v>32</v>
      </c>
      <c r="S57" s="43">
        <v>2</v>
      </c>
      <c r="T57" s="47">
        <f t="shared" si="1"/>
        <v>0.4</v>
      </c>
      <c r="U57" s="2" t="s">
        <v>198</v>
      </c>
      <c r="V57" s="6" t="s">
        <v>199</v>
      </c>
    </row>
    <row r="58" spans="1:22" ht="17.25" customHeight="1" x14ac:dyDescent="0.25">
      <c r="A58" s="5">
        <f t="shared" si="0"/>
        <v>46</v>
      </c>
      <c r="B58" s="30">
        <v>44116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2" t="s">
        <v>56</v>
      </c>
      <c r="O58" s="37">
        <v>0</v>
      </c>
      <c r="P58" s="11" t="s">
        <v>197</v>
      </c>
      <c r="Q58" s="3">
        <v>0.22</v>
      </c>
      <c r="R58" s="5" t="s">
        <v>32</v>
      </c>
      <c r="S58" s="43">
        <v>1</v>
      </c>
      <c r="T58" s="47">
        <v>0.22</v>
      </c>
      <c r="U58" s="2" t="s">
        <v>198</v>
      </c>
      <c r="V58" s="6" t="s">
        <v>199</v>
      </c>
    </row>
    <row r="59" spans="1:22" ht="17.25" customHeight="1" x14ac:dyDescent="0.25">
      <c r="A59" s="5">
        <f t="shared" si="0"/>
        <v>47</v>
      </c>
      <c r="B59" s="30">
        <v>44116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2" t="s">
        <v>56</v>
      </c>
      <c r="O59" s="37">
        <v>0</v>
      </c>
      <c r="P59" s="11" t="s">
        <v>200</v>
      </c>
      <c r="Q59" s="3">
        <v>0.17</v>
      </c>
      <c r="R59" s="5" t="s">
        <v>32</v>
      </c>
      <c r="S59" s="43">
        <v>3</v>
      </c>
      <c r="T59" s="47">
        <f t="shared" si="1"/>
        <v>0.51</v>
      </c>
      <c r="U59" s="2" t="s">
        <v>203</v>
      </c>
      <c r="V59" s="6" t="s">
        <v>204</v>
      </c>
    </row>
    <row r="60" spans="1:22" ht="17.25" customHeight="1" x14ac:dyDescent="0.25">
      <c r="A60" s="5">
        <f t="shared" si="0"/>
        <v>48</v>
      </c>
      <c r="B60" s="30">
        <v>44116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2" t="s">
        <v>56</v>
      </c>
      <c r="O60" s="37">
        <v>0</v>
      </c>
      <c r="P60" s="11" t="s">
        <v>201</v>
      </c>
      <c r="Q60" s="62">
        <v>0.17</v>
      </c>
      <c r="R60" s="5" t="s">
        <v>32</v>
      </c>
      <c r="S60" s="64">
        <v>3</v>
      </c>
      <c r="T60" s="65">
        <f t="shared" si="1"/>
        <v>0.51</v>
      </c>
      <c r="U60" s="2" t="s">
        <v>203</v>
      </c>
      <c r="V60" s="6" t="s">
        <v>204</v>
      </c>
    </row>
    <row r="61" spans="1:22" ht="17.25" customHeight="1" x14ac:dyDescent="0.25">
      <c r="A61" s="5">
        <f t="shared" si="0"/>
        <v>49</v>
      </c>
      <c r="B61" s="30">
        <v>44116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2" t="s">
        <v>56</v>
      </c>
      <c r="O61" s="37">
        <v>0</v>
      </c>
      <c r="P61" s="11" t="s">
        <v>202</v>
      </c>
      <c r="Q61" s="3">
        <v>0.15</v>
      </c>
      <c r="R61" s="5" t="s">
        <v>32</v>
      </c>
      <c r="S61" s="43">
        <v>1</v>
      </c>
      <c r="T61" s="47">
        <f t="shared" si="1"/>
        <v>0.15</v>
      </c>
      <c r="U61" s="2" t="s">
        <v>203</v>
      </c>
      <c r="V61" s="6" t="s">
        <v>204</v>
      </c>
    </row>
    <row r="62" spans="1:22" ht="17.25" customHeight="1" x14ac:dyDescent="0.25">
      <c r="A62" s="5">
        <f t="shared" si="0"/>
        <v>50</v>
      </c>
      <c r="B62" s="30">
        <v>44119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2" t="s">
        <v>56</v>
      </c>
      <c r="O62" s="37">
        <v>0</v>
      </c>
      <c r="P62" s="11" t="s">
        <v>205</v>
      </c>
      <c r="Q62" s="3">
        <v>0.01</v>
      </c>
      <c r="R62" s="5" t="s">
        <v>32</v>
      </c>
      <c r="S62" s="43">
        <v>12</v>
      </c>
      <c r="T62" s="47">
        <f t="shared" si="1"/>
        <v>0.12</v>
      </c>
      <c r="U62" s="2" t="s">
        <v>203</v>
      </c>
      <c r="V62" s="6" t="s">
        <v>208</v>
      </c>
    </row>
    <row r="63" spans="1:22" ht="17.25" customHeight="1" x14ac:dyDescent="0.25">
      <c r="A63" s="5">
        <f t="shared" si="0"/>
        <v>51</v>
      </c>
      <c r="B63" s="30">
        <v>44119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2" t="s">
        <v>56</v>
      </c>
      <c r="O63" s="37" t="s">
        <v>98</v>
      </c>
      <c r="P63" s="11" t="s">
        <v>206</v>
      </c>
      <c r="Q63" s="3">
        <v>0.185</v>
      </c>
      <c r="R63" s="5" t="s">
        <v>32</v>
      </c>
      <c r="S63" s="43">
        <v>2</v>
      </c>
      <c r="T63" s="47">
        <f t="shared" si="1"/>
        <v>0.37</v>
      </c>
      <c r="U63" s="2" t="s">
        <v>203</v>
      </c>
      <c r="V63" s="6" t="s">
        <v>208</v>
      </c>
    </row>
    <row r="64" spans="1:22" ht="17.25" customHeight="1" x14ac:dyDescent="0.25">
      <c r="A64" s="5">
        <f t="shared" si="0"/>
        <v>52</v>
      </c>
      <c r="B64" s="30">
        <v>44119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2" t="s">
        <v>56</v>
      </c>
      <c r="O64" s="37">
        <v>0</v>
      </c>
      <c r="P64" s="11" t="s">
        <v>207</v>
      </c>
      <c r="Q64" s="3">
        <v>1.4999999999999999E-2</v>
      </c>
      <c r="R64" s="5" t="s">
        <v>194</v>
      </c>
      <c r="S64" s="43">
        <v>32</v>
      </c>
      <c r="T64" s="47">
        <f t="shared" si="1"/>
        <v>0.48</v>
      </c>
      <c r="U64" s="2" t="s">
        <v>203</v>
      </c>
      <c r="V64" s="6" t="s">
        <v>208</v>
      </c>
    </row>
    <row r="65" spans="1:22" ht="17.25" customHeight="1" x14ac:dyDescent="0.25">
      <c r="A65" s="5">
        <f t="shared" si="0"/>
        <v>53</v>
      </c>
      <c r="B65" s="30">
        <v>44108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2" t="s">
        <v>56</v>
      </c>
      <c r="O65" s="37">
        <v>0</v>
      </c>
      <c r="P65" s="11" t="s">
        <v>209</v>
      </c>
      <c r="Q65" s="3">
        <v>1.0189999999999999</v>
      </c>
      <c r="R65" s="5" t="s">
        <v>34</v>
      </c>
      <c r="S65" s="43">
        <v>1</v>
      </c>
      <c r="T65" s="47">
        <f t="shared" si="1"/>
        <v>1.0189999999999999</v>
      </c>
      <c r="U65" s="2" t="s">
        <v>181</v>
      </c>
      <c r="V65" s="6" t="s">
        <v>210</v>
      </c>
    </row>
    <row r="66" spans="1:22" ht="17.25" customHeight="1" x14ac:dyDescent="0.25">
      <c r="A66" s="5">
        <f t="shared" si="0"/>
        <v>54</v>
      </c>
      <c r="B66" s="30">
        <v>44117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2" t="s">
        <v>56</v>
      </c>
      <c r="O66" s="37">
        <v>0</v>
      </c>
      <c r="P66" s="11" t="s">
        <v>211</v>
      </c>
      <c r="Q66" s="3">
        <v>4.3949999999999996</v>
      </c>
      <c r="R66" s="5" t="s">
        <v>32</v>
      </c>
      <c r="S66" s="43">
        <v>1</v>
      </c>
      <c r="T66" s="47">
        <f t="shared" si="1"/>
        <v>4.3949999999999996</v>
      </c>
      <c r="U66" s="2" t="s">
        <v>181</v>
      </c>
      <c r="V66" s="6" t="s">
        <v>212</v>
      </c>
    </row>
    <row r="67" spans="1:22" ht="17.25" customHeight="1" x14ac:dyDescent="0.25">
      <c r="A67" s="5">
        <f t="shared" si="0"/>
        <v>55</v>
      </c>
      <c r="B67" s="30">
        <v>44132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2" t="s">
        <v>56</v>
      </c>
      <c r="O67" s="37" t="s">
        <v>98</v>
      </c>
      <c r="P67" s="11" t="s">
        <v>213</v>
      </c>
      <c r="Q67" s="3">
        <v>0.13</v>
      </c>
      <c r="R67" s="5" t="s">
        <v>32</v>
      </c>
      <c r="S67" s="43">
        <v>5</v>
      </c>
      <c r="T67" s="47">
        <f t="shared" si="1"/>
        <v>0.65</v>
      </c>
      <c r="U67" s="2" t="s">
        <v>119</v>
      </c>
      <c r="V67" s="6" t="s">
        <v>159</v>
      </c>
    </row>
    <row r="68" spans="1:22" ht="17.25" customHeight="1" x14ac:dyDescent="0.25">
      <c r="A68" s="5">
        <f t="shared" si="0"/>
        <v>56</v>
      </c>
      <c r="B68" s="30">
        <v>44132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2" t="s">
        <v>56</v>
      </c>
      <c r="O68" s="37">
        <v>0</v>
      </c>
      <c r="P68" s="11" t="s">
        <v>214</v>
      </c>
      <c r="Q68" s="3">
        <v>0.12</v>
      </c>
      <c r="R68" s="5" t="s">
        <v>32</v>
      </c>
      <c r="S68" s="43">
        <v>3</v>
      </c>
      <c r="T68" s="47">
        <f t="shared" si="1"/>
        <v>0.36</v>
      </c>
      <c r="U68" s="2" t="s">
        <v>119</v>
      </c>
      <c r="V68" s="6" t="s">
        <v>159</v>
      </c>
    </row>
    <row r="69" spans="1:22" ht="17.25" customHeight="1" x14ac:dyDescent="0.25">
      <c r="A69" s="5">
        <f t="shared" si="0"/>
        <v>57</v>
      </c>
      <c r="B69" s="30">
        <v>44119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2" t="s">
        <v>56</v>
      </c>
      <c r="O69" s="37">
        <v>0</v>
      </c>
      <c r="P69" s="11" t="s">
        <v>215</v>
      </c>
      <c r="Q69" s="3">
        <v>0.39</v>
      </c>
      <c r="R69" s="5" t="s">
        <v>32</v>
      </c>
      <c r="S69" s="43">
        <v>1</v>
      </c>
      <c r="T69" s="17">
        <f t="shared" si="1"/>
        <v>0.39</v>
      </c>
      <c r="U69" s="2" t="s">
        <v>119</v>
      </c>
      <c r="V69" s="6" t="s">
        <v>217</v>
      </c>
    </row>
    <row r="70" spans="1:22" ht="17.25" customHeight="1" x14ac:dyDescent="0.25">
      <c r="A70" s="5">
        <f t="shared" si="0"/>
        <v>58</v>
      </c>
      <c r="B70" s="30">
        <v>44119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2" t="s">
        <v>56</v>
      </c>
      <c r="O70" s="37">
        <v>0</v>
      </c>
      <c r="P70" s="11" t="s">
        <v>216</v>
      </c>
      <c r="Q70" s="3">
        <v>0.08</v>
      </c>
      <c r="R70" s="5" t="s">
        <v>32</v>
      </c>
      <c r="S70" s="43">
        <v>1</v>
      </c>
      <c r="T70" s="47">
        <f t="shared" si="1"/>
        <v>0.08</v>
      </c>
      <c r="U70" s="2" t="s">
        <v>119</v>
      </c>
      <c r="V70" s="6" t="s">
        <v>217</v>
      </c>
    </row>
    <row r="71" spans="1:22" ht="17.25" customHeight="1" x14ac:dyDescent="0.25">
      <c r="A71" s="5">
        <f t="shared" si="0"/>
        <v>59</v>
      </c>
      <c r="B71" s="30">
        <v>44120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2" t="s">
        <v>56</v>
      </c>
      <c r="O71" s="37">
        <v>0</v>
      </c>
      <c r="P71" s="11" t="s">
        <v>219</v>
      </c>
      <c r="Q71" s="3">
        <v>0.45</v>
      </c>
      <c r="R71" s="5" t="s">
        <v>146</v>
      </c>
      <c r="S71" s="43">
        <v>1</v>
      </c>
      <c r="T71" s="47">
        <f t="shared" si="1"/>
        <v>0.45</v>
      </c>
      <c r="U71" s="2" t="s">
        <v>198</v>
      </c>
      <c r="V71" s="6" t="s">
        <v>218</v>
      </c>
    </row>
    <row r="72" spans="1:22" ht="17.25" customHeight="1" x14ac:dyDescent="0.25">
      <c r="A72" s="5">
        <f t="shared" si="0"/>
        <v>60</v>
      </c>
      <c r="B72" s="30">
        <v>44120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2" t="s">
        <v>56</v>
      </c>
      <c r="O72" s="37">
        <v>0</v>
      </c>
      <c r="P72" s="11" t="s">
        <v>220</v>
      </c>
      <c r="Q72" s="3">
        <v>0.1</v>
      </c>
      <c r="R72" s="5" t="s">
        <v>32</v>
      </c>
      <c r="S72" s="43">
        <v>3</v>
      </c>
      <c r="T72" s="47">
        <f t="shared" si="1"/>
        <v>0.30000000000000004</v>
      </c>
      <c r="U72" s="2" t="s">
        <v>198</v>
      </c>
      <c r="V72" s="6" t="s">
        <v>218</v>
      </c>
    </row>
    <row r="73" spans="1:22" ht="17.25" customHeight="1" x14ac:dyDescent="0.25">
      <c r="A73" s="5">
        <f t="shared" si="0"/>
        <v>61</v>
      </c>
      <c r="B73" s="30">
        <v>44124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2" t="s">
        <v>56</v>
      </c>
      <c r="O73" s="37">
        <v>0</v>
      </c>
      <c r="P73" s="11" t="s">
        <v>221</v>
      </c>
      <c r="Q73" s="3">
        <v>0.05</v>
      </c>
      <c r="R73" s="5" t="s">
        <v>222</v>
      </c>
      <c r="S73" s="43">
        <v>5</v>
      </c>
      <c r="T73" s="47">
        <f t="shared" si="1"/>
        <v>0.25</v>
      </c>
      <c r="U73" s="2" t="s">
        <v>133</v>
      </c>
      <c r="V73" s="6" t="s">
        <v>223</v>
      </c>
    </row>
    <row r="74" spans="1:22" ht="17.25" customHeight="1" x14ac:dyDescent="0.25">
      <c r="A74" s="5">
        <f t="shared" si="0"/>
        <v>62</v>
      </c>
      <c r="B74" s="30">
        <v>44126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2" t="s">
        <v>56</v>
      </c>
      <c r="O74" s="37">
        <v>0</v>
      </c>
      <c r="P74" s="11" t="s">
        <v>221</v>
      </c>
      <c r="Q74" s="3">
        <v>0.05</v>
      </c>
      <c r="R74" s="5" t="s">
        <v>222</v>
      </c>
      <c r="S74" s="43">
        <v>8</v>
      </c>
      <c r="T74" s="47">
        <f t="shared" si="1"/>
        <v>0.4</v>
      </c>
      <c r="U74" s="2" t="s">
        <v>133</v>
      </c>
      <c r="V74" s="6" t="s">
        <v>224</v>
      </c>
    </row>
    <row r="75" spans="1:22" ht="17.25" customHeight="1" x14ac:dyDescent="0.25">
      <c r="A75" s="5">
        <f t="shared" si="0"/>
        <v>63</v>
      </c>
      <c r="B75" s="30">
        <v>44123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2" t="s">
        <v>56</v>
      </c>
      <c r="O75" s="37">
        <v>0</v>
      </c>
      <c r="P75" s="11" t="s">
        <v>227</v>
      </c>
      <c r="Q75" s="3">
        <v>9.5000000000000001E-2</v>
      </c>
      <c r="R75" s="5" t="s">
        <v>228</v>
      </c>
      <c r="S75" s="43">
        <v>6</v>
      </c>
      <c r="T75" s="47">
        <f t="shared" si="1"/>
        <v>0.57000000000000006</v>
      </c>
      <c r="U75" s="2" t="s">
        <v>226</v>
      </c>
      <c r="V75" s="6" t="s">
        <v>225</v>
      </c>
    </row>
    <row r="76" spans="1:22" ht="17.25" customHeight="1" x14ac:dyDescent="0.25">
      <c r="A76" s="5">
        <f t="shared" si="0"/>
        <v>64</v>
      </c>
      <c r="B76" s="30">
        <v>44119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2" t="s">
        <v>56</v>
      </c>
      <c r="O76" s="37">
        <v>0</v>
      </c>
      <c r="P76" s="11" t="s">
        <v>229</v>
      </c>
      <c r="Q76" s="62">
        <v>7.0000000000000007E-2</v>
      </c>
      <c r="R76" s="63" t="s">
        <v>32</v>
      </c>
      <c r="S76" s="64">
        <v>1</v>
      </c>
      <c r="T76" s="65">
        <f t="shared" si="1"/>
        <v>7.0000000000000007E-2</v>
      </c>
      <c r="U76" s="2" t="s">
        <v>230</v>
      </c>
      <c r="V76" s="6" t="s">
        <v>231</v>
      </c>
    </row>
    <row r="77" spans="1:22" ht="17.25" customHeight="1" x14ac:dyDescent="0.25">
      <c r="A77" s="5">
        <f t="shared" si="0"/>
        <v>65</v>
      </c>
      <c r="B77" s="30">
        <v>44120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2" t="s">
        <v>56</v>
      </c>
      <c r="O77" s="37">
        <v>0</v>
      </c>
      <c r="P77" s="11" t="s">
        <v>232</v>
      </c>
      <c r="Q77" s="3">
        <v>0.45</v>
      </c>
      <c r="R77" s="63" t="s">
        <v>146</v>
      </c>
      <c r="S77" s="43">
        <v>1</v>
      </c>
      <c r="T77" s="47">
        <f t="shared" si="1"/>
        <v>0.45</v>
      </c>
      <c r="U77" s="2" t="s">
        <v>129</v>
      </c>
      <c r="V77" s="6" t="s">
        <v>233</v>
      </c>
    </row>
    <row r="78" spans="1:22" ht="17.25" customHeight="1" x14ac:dyDescent="0.25">
      <c r="A78" s="5">
        <f t="shared" si="0"/>
        <v>66</v>
      </c>
      <c r="B78" s="30">
        <v>44123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2" t="s">
        <v>56</v>
      </c>
      <c r="O78" s="37">
        <v>0</v>
      </c>
      <c r="P78" s="11" t="s">
        <v>232</v>
      </c>
      <c r="Q78" s="3">
        <v>0.45</v>
      </c>
      <c r="R78" s="63" t="s">
        <v>146</v>
      </c>
      <c r="S78" s="43">
        <v>1</v>
      </c>
      <c r="T78" s="47">
        <f t="shared" si="1"/>
        <v>0.45</v>
      </c>
      <c r="U78" s="2" t="s">
        <v>129</v>
      </c>
      <c r="V78" s="6" t="s">
        <v>225</v>
      </c>
    </row>
    <row r="79" spans="1:22" ht="17.25" customHeight="1" x14ac:dyDescent="0.25">
      <c r="A79" s="5">
        <f t="shared" si="0"/>
        <v>67</v>
      </c>
      <c r="B79" s="30">
        <v>44123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2" t="s">
        <v>56</v>
      </c>
      <c r="O79" s="37">
        <v>0</v>
      </c>
      <c r="P79" s="11" t="s">
        <v>234</v>
      </c>
      <c r="Q79" s="3">
        <v>0.27</v>
      </c>
      <c r="R79" s="63" t="s">
        <v>32</v>
      </c>
      <c r="S79" s="43">
        <v>4</v>
      </c>
      <c r="T79" s="47">
        <f t="shared" si="1"/>
        <v>1.08</v>
      </c>
      <c r="U79" s="2" t="s">
        <v>119</v>
      </c>
      <c r="V79" s="6" t="s">
        <v>225</v>
      </c>
    </row>
    <row r="80" spans="1:22" ht="17.25" customHeight="1" x14ac:dyDescent="0.25">
      <c r="A80" s="5">
        <f t="shared" ref="A80:A107" si="2">1+A79</f>
        <v>68</v>
      </c>
      <c r="B80" s="30">
        <v>44123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2" t="s">
        <v>56</v>
      </c>
      <c r="O80" s="37">
        <v>0</v>
      </c>
      <c r="P80" s="11" t="s">
        <v>235</v>
      </c>
      <c r="Q80" s="3">
        <v>2.4E-2</v>
      </c>
      <c r="R80" s="63" t="s">
        <v>194</v>
      </c>
      <c r="S80" s="43">
        <v>30</v>
      </c>
      <c r="T80" s="47">
        <f t="shared" si="1"/>
        <v>0.72</v>
      </c>
      <c r="U80" s="2" t="s">
        <v>119</v>
      </c>
      <c r="V80" s="6" t="s">
        <v>225</v>
      </c>
    </row>
    <row r="81" spans="1:22" ht="17.25" customHeight="1" x14ac:dyDescent="0.25">
      <c r="A81" s="5">
        <f t="shared" si="2"/>
        <v>69</v>
      </c>
      <c r="B81" s="30">
        <v>44119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2" t="s">
        <v>56</v>
      </c>
      <c r="O81" s="37">
        <v>0</v>
      </c>
      <c r="P81" s="11" t="s">
        <v>206</v>
      </c>
      <c r="Q81" s="3">
        <v>0.08</v>
      </c>
      <c r="R81" s="5" t="s">
        <v>32</v>
      </c>
      <c r="S81" s="43">
        <v>3</v>
      </c>
      <c r="T81" s="47">
        <f t="shared" ref="T81" si="3">Q81*S81</f>
        <v>0.24</v>
      </c>
      <c r="U81" s="2" t="s">
        <v>241</v>
      </c>
      <c r="V81" s="6" t="s">
        <v>231</v>
      </c>
    </row>
    <row r="82" spans="1:22" ht="17.25" customHeight="1" x14ac:dyDescent="0.25">
      <c r="A82" s="5">
        <f t="shared" si="2"/>
        <v>70</v>
      </c>
      <c r="B82" s="30">
        <v>44119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2" t="s">
        <v>56</v>
      </c>
      <c r="O82" s="37">
        <v>0</v>
      </c>
      <c r="P82" s="11" t="s">
        <v>236</v>
      </c>
      <c r="Q82" s="3">
        <v>1.7999999999999999E-2</v>
      </c>
      <c r="R82" s="5" t="s">
        <v>194</v>
      </c>
      <c r="S82" s="43">
        <v>30</v>
      </c>
      <c r="T82" s="47">
        <f t="shared" si="1"/>
        <v>0.53999999999999992</v>
      </c>
      <c r="U82" s="2" t="s">
        <v>241</v>
      </c>
      <c r="V82" s="6" t="s">
        <v>231</v>
      </c>
    </row>
    <row r="83" spans="1:22" ht="17.25" customHeight="1" x14ac:dyDescent="0.25">
      <c r="A83" s="5">
        <f t="shared" si="2"/>
        <v>71</v>
      </c>
      <c r="B83" s="30">
        <v>44119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2" t="s">
        <v>56</v>
      </c>
      <c r="O83" s="37">
        <v>0</v>
      </c>
      <c r="P83" s="11" t="s">
        <v>237</v>
      </c>
      <c r="Q83" s="3">
        <v>3.5000000000000003E-2</v>
      </c>
      <c r="R83" s="5" t="s">
        <v>194</v>
      </c>
      <c r="S83" s="43">
        <v>5</v>
      </c>
      <c r="T83" s="47">
        <f t="shared" ref="T83:T106" si="4">Q83*S83</f>
        <v>0.17500000000000002</v>
      </c>
      <c r="U83" s="2" t="s">
        <v>241</v>
      </c>
      <c r="V83" s="6" t="s">
        <v>231</v>
      </c>
    </row>
    <row r="84" spans="1:22" ht="17.25" customHeight="1" x14ac:dyDescent="0.25">
      <c r="A84" s="5">
        <f t="shared" si="2"/>
        <v>72</v>
      </c>
      <c r="B84" s="30">
        <v>44119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2" t="s">
        <v>56</v>
      </c>
      <c r="O84" s="37">
        <v>0</v>
      </c>
      <c r="P84" s="11" t="s">
        <v>238</v>
      </c>
      <c r="Q84" s="3">
        <v>7.4999999999999997E-2</v>
      </c>
      <c r="R84" s="5" t="s">
        <v>194</v>
      </c>
      <c r="S84" s="43">
        <v>2</v>
      </c>
      <c r="T84" s="47">
        <f t="shared" si="4"/>
        <v>0.15</v>
      </c>
      <c r="U84" s="2" t="s">
        <v>241</v>
      </c>
      <c r="V84" s="6" t="s">
        <v>231</v>
      </c>
    </row>
    <row r="85" spans="1:22" ht="17.25" customHeight="1" x14ac:dyDescent="0.25">
      <c r="A85" s="5">
        <f t="shared" si="2"/>
        <v>73</v>
      </c>
      <c r="B85" s="30">
        <v>44119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2" t="s">
        <v>56</v>
      </c>
      <c r="O85" s="37">
        <v>0</v>
      </c>
      <c r="P85" s="11" t="s">
        <v>239</v>
      </c>
      <c r="Q85" s="3">
        <v>1.1000000000000001E-3</v>
      </c>
      <c r="R85" s="5" t="s">
        <v>32</v>
      </c>
      <c r="S85" s="43">
        <v>25</v>
      </c>
      <c r="T85" s="47">
        <f t="shared" si="4"/>
        <v>2.75E-2</v>
      </c>
      <c r="U85" s="2" t="s">
        <v>241</v>
      </c>
      <c r="V85" s="6" t="s">
        <v>231</v>
      </c>
    </row>
    <row r="86" spans="1:22" ht="17.25" customHeight="1" x14ac:dyDescent="0.25">
      <c r="A86" s="5">
        <f t="shared" si="2"/>
        <v>74</v>
      </c>
      <c r="B86" s="30">
        <v>44119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2" t="s">
        <v>56</v>
      </c>
      <c r="O86" s="37">
        <v>0</v>
      </c>
      <c r="P86" s="11" t="s">
        <v>240</v>
      </c>
      <c r="Q86" s="3">
        <v>4.0000000000000002E-4</v>
      </c>
      <c r="R86" s="5" t="s">
        <v>32</v>
      </c>
      <c r="S86" s="43">
        <v>50</v>
      </c>
      <c r="T86" s="47">
        <f t="shared" si="4"/>
        <v>0.02</v>
      </c>
      <c r="U86" s="2" t="s">
        <v>241</v>
      </c>
      <c r="V86" s="6" t="s">
        <v>231</v>
      </c>
    </row>
    <row r="87" spans="1:22" ht="17.25" customHeight="1" x14ac:dyDescent="0.25">
      <c r="A87" s="5">
        <f t="shared" si="2"/>
        <v>75</v>
      </c>
      <c r="B87" s="30">
        <v>44117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2" t="s">
        <v>56</v>
      </c>
      <c r="O87" s="37">
        <v>0</v>
      </c>
      <c r="P87" s="11" t="s">
        <v>242</v>
      </c>
      <c r="Q87" s="3">
        <v>9.8000000000000007</v>
      </c>
      <c r="R87" s="5" t="s">
        <v>32</v>
      </c>
      <c r="S87" s="43">
        <v>1</v>
      </c>
      <c r="T87" s="47">
        <f t="shared" si="4"/>
        <v>9.8000000000000007</v>
      </c>
      <c r="U87" s="2" t="s">
        <v>116</v>
      </c>
      <c r="V87" s="6" t="s">
        <v>178</v>
      </c>
    </row>
    <row r="88" spans="1:22" ht="17.25" customHeight="1" x14ac:dyDescent="0.25">
      <c r="A88" s="5">
        <f t="shared" si="2"/>
        <v>76</v>
      </c>
      <c r="B88" s="30">
        <v>44113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2" t="s">
        <v>56</v>
      </c>
      <c r="O88" s="37">
        <v>0</v>
      </c>
      <c r="P88" s="11" t="s">
        <v>244</v>
      </c>
      <c r="Q88" s="3">
        <v>1.2999999999999999E-2</v>
      </c>
      <c r="R88" s="5" t="s">
        <v>32</v>
      </c>
      <c r="S88" s="43">
        <v>6</v>
      </c>
      <c r="T88" s="47">
        <f t="shared" si="4"/>
        <v>7.8E-2</v>
      </c>
      <c r="U88" s="2" t="s">
        <v>116</v>
      </c>
      <c r="V88" s="6" t="s">
        <v>243</v>
      </c>
    </row>
    <row r="89" spans="1:22" ht="17.25" customHeight="1" x14ac:dyDescent="0.25">
      <c r="A89" s="5">
        <f t="shared" si="2"/>
        <v>77</v>
      </c>
      <c r="B89" s="30">
        <v>44117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2" t="s">
        <v>56</v>
      </c>
      <c r="O89" s="37">
        <v>0</v>
      </c>
      <c r="P89" s="11" t="s">
        <v>245</v>
      </c>
      <c r="Q89" s="3">
        <v>0.39</v>
      </c>
      <c r="R89" s="5" t="s">
        <v>157</v>
      </c>
      <c r="S89" s="43">
        <v>12</v>
      </c>
      <c r="T89" s="47">
        <f t="shared" si="4"/>
        <v>4.68</v>
      </c>
      <c r="U89" s="2" t="s">
        <v>116</v>
      </c>
      <c r="V89" s="6" t="s">
        <v>178</v>
      </c>
    </row>
    <row r="90" spans="1:22" ht="17.25" customHeight="1" x14ac:dyDescent="0.25">
      <c r="A90" s="5">
        <f t="shared" si="2"/>
        <v>78</v>
      </c>
      <c r="B90" s="30">
        <v>44127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2" t="s">
        <v>56</v>
      </c>
      <c r="O90" s="37">
        <v>0</v>
      </c>
      <c r="P90" s="11" t="s">
        <v>268</v>
      </c>
      <c r="Q90" s="3">
        <v>1.2E-2</v>
      </c>
      <c r="R90" s="5" t="s">
        <v>32</v>
      </c>
      <c r="S90" s="43">
        <v>37</v>
      </c>
      <c r="T90" s="47">
        <f t="shared" si="4"/>
        <v>0.44400000000000001</v>
      </c>
      <c r="U90" s="2" t="s">
        <v>97</v>
      </c>
      <c r="V90" s="6" t="s">
        <v>269</v>
      </c>
    </row>
    <row r="91" spans="1:22" ht="17.25" customHeight="1" x14ac:dyDescent="0.25">
      <c r="A91" s="5">
        <f t="shared" si="2"/>
        <v>79</v>
      </c>
      <c r="B91" s="30">
        <v>44113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2" t="s">
        <v>56</v>
      </c>
      <c r="O91" s="37">
        <v>0</v>
      </c>
      <c r="P91" s="11" t="s">
        <v>128</v>
      </c>
      <c r="Q91" s="3">
        <v>0.8</v>
      </c>
      <c r="R91" s="5" t="s">
        <v>131</v>
      </c>
      <c r="S91" s="43">
        <v>9</v>
      </c>
      <c r="T91" s="47">
        <f t="shared" si="4"/>
        <v>7.2</v>
      </c>
      <c r="U91" s="2" t="s">
        <v>129</v>
      </c>
      <c r="V91" s="6" t="s">
        <v>195</v>
      </c>
    </row>
    <row r="92" spans="1:22" ht="47.25" customHeight="1" x14ac:dyDescent="0.25">
      <c r="A92" s="5">
        <f t="shared" si="2"/>
        <v>80</v>
      </c>
      <c r="B92" s="30">
        <v>44123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31">
        <v>0</v>
      </c>
      <c r="M92" s="31">
        <v>0</v>
      </c>
      <c r="N92" s="32" t="s">
        <v>56</v>
      </c>
      <c r="O92" s="37">
        <v>0</v>
      </c>
      <c r="P92" s="11" t="s">
        <v>246</v>
      </c>
      <c r="Q92" s="3">
        <v>0.76</v>
      </c>
      <c r="R92" s="5" t="s">
        <v>32</v>
      </c>
      <c r="S92" s="43">
        <v>1</v>
      </c>
      <c r="T92" s="47">
        <f t="shared" si="4"/>
        <v>0.76</v>
      </c>
      <c r="U92" s="2" t="s">
        <v>247</v>
      </c>
      <c r="V92" s="6" t="s">
        <v>248</v>
      </c>
    </row>
    <row r="93" spans="1:22" ht="17.25" customHeight="1" x14ac:dyDescent="0.25">
      <c r="A93" s="5">
        <f t="shared" si="2"/>
        <v>81</v>
      </c>
      <c r="B93" s="30">
        <v>44123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2" t="s">
        <v>56</v>
      </c>
      <c r="O93" s="37">
        <v>0</v>
      </c>
      <c r="P93" s="11" t="s">
        <v>249</v>
      </c>
      <c r="Q93" s="3">
        <v>0.499</v>
      </c>
      <c r="R93" s="5" t="s">
        <v>32</v>
      </c>
      <c r="S93" s="43">
        <v>1</v>
      </c>
      <c r="T93" s="47">
        <f>Q93*S93</f>
        <v>0.499</v>
      </c>
      <c r="U93" s="2" t="s">
        <v>247</v>
      </c>
      <c r="V93" s="6" t="s">
        <v>248</v>
      </c>
    </row>
    <row r="94" spans="1:22" ht="17.25" customHeight="1" x14ac:dyDescent="0.25">
      <c r="A94" s="5">
        <f t="shared" si="2"/>
        <v>82</v>
      </c>
      <c r="B94" s="30">
        <v>44123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2" t="s">
        <v>56</v>
      </c>
      <c r="O94" s="37">
        <v>0</v>
      </c>
      <c r="P94" s="11" t="s">
        <v>250</v>
      </c>
      <c r="Q94" s="3">
        <v>0.59899999999999998</v>
      </c>
      <c r="R94" s="5" t="s">
        <v>32</v>
      </c>
      <c r="S94" s="43">
        <v>1</v>
      </c>
      <c r="T94" s="47">
        <f t="shared" si="4"/>
        <v>0.59899999999999998</v>
      </c>
      <c r="U94" s="2" t="s">
        <v>247</v>
      </c>
      <c r="V94" s="6" t="s">
        <v>248</v>
      </c>
    </row>
    <row r="95" spans="1:22" ht="17.25" customHeight="1" x14ac:dyDescent="0.25">
      <c r="A95" s="5">
        <f t="shared" si="2"/>
        <v>83</v>
      </c>
      <c r="B95" s="30">
        <v>44123</v>
      </c>
      <c r="C95" s="31">
        <v>0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2" t="s">
        <v>56</v>
      </c>
      <c r="O95" s="37">
        <v>0</v>
      </c>
      <c r="P95" s="11" t="s">
        <v>251</v>
      </c>
      <c r="Q95" s="3">
        <v>0.499</v>
      </c>
      <c r="R95" s="5" t="s">
        <v>32</v>
      </c>
      <c r="S95" s="43">
        <v>1</v>
      </c>
      <c r="T95" s="47">
        <f t="shared" si="4"/>
        <v>0.499</v>
      </c>
      <c r="U95" s="2" t="s">
        <v>247</v>
      </c>
      <c r="V95" s="6" t="s">
        <v>248</v>
      </c>
    </row>
    <row r="96" spans="1:22" ht="17.25" customHeight="1" x14ac:dyDescent="0.25">
      <c r="A96" s="5">
        <f t="shared" si="2"/>
        <v>84</v>
      </c>
      <c r="B96" s="30">
        <v>44123</v>
      </c>
      <c r="C96" s="31">
        <v>0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2" t="s">
        <v>56</v>
      </c>
      <c r="O96" s="37">
        <v>0</v>
      </c>
      <c r="P96" s="11" t="s">
        <v>252</v>
      </c>
      <c r="Q96" s="3">
        <v>1.399</v>
      </c>
      <c r="R96" s="5" t="s">
        <v>32</v>
      </c>
      <c r="S96" s="43">
        <v>1</v>
      </c>
      <c r="T96" s="47">
        <f t="shared" si="4"/>
        <v>1.399</v>
      </c>
      <c r="U96" s="2" t="s">
        <v>247</v>
      </c>
      <c r="V96" s="6" t="s">
        <v>248</v>
      </c>
    </row>
    <row r="97" spans="1:22" ht="17.25" customHeight="1" x14ac:dyDescent="0.25">
      <c r="A97" s="5">
        <f t="shared" si="2"/>
        <v>85</v>
      </c>
      <c r="B97" s="30">
        <v>44123</v>
      </c>
      <c r="C97" s="31">
        <v>0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2" t="s">
        <v>56</v>
      </c>
      <c r="O97" s="37">
        <v>0</v>
      </c>
      <c r="P97" s="11" t="s">
        <v>253</v>
      </c>
      <c r="Q97" s="3">
        <v>0.45</v>
      </c>
      <c r="R97" s="5" t="s">
        <v>32</v>
      </c>
      <c r="S97" s="43">
        <v>1</v>
      </c>
      <c r="T97" s="47">
        <f t="shared" si="4"/>
        <v>0.45</v>
      </c>
      <c r="U97" s="2" t="s">
        <v>247</v>
      </c>
      <c r="V97" s="6" t="s">
        <v>248</v>
      </c>
    </row>
    <row r="98" spans="1:22" ht="17.25" customHeight="1" x14ac:dyDescent="0.25">
      <c r="A98" s="5">
        <f t="shared" si="2"/>
        <v>86</v>
      </c>
      <c r="B98" s="30">
        <v>44123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2" t="s">
        <v>56</v>
      </c>
      <c r="O98" s="37">
        <v>0</v>
      </c>
      <c r="P98" s="11" t="s">
        <v>254</v>
      </c>
      <c r="Q98" s="3">
        <v>0.55000000000000004</v>
      </c>
      <c r="R98" s="5" t="s">
        <v>32</v>
      </c>
      <c r="S98" s="43">
        <v>1</v>
      </c>
      <c r="T98" s="47">
        <f t="shared" si="4"/>
        <v>0.55000000000000004</v>
      </c>
      <c r="U98" s="2" t="s">
        <v>247</v>
      </c>
      <c r="V98" s="6" t="s">
        <v>248</v>
      </c>
    </row>
    <row r="99" spans="1:22" ht="17.25" customHeight="1" x14ac:dyDescent="0.25">
      <c r="A99" s="5">
        <f t="shared" si="2"/>
        <v>87</v>
      </c>
      <c r="B99" s="30">
        <v>44123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2" t="s">
        <v>56</v>
      </c>
      <c r="O99" s="37">
        <v>0</v>
      </c>
      <c r="P99" s="11" t="s">
        <v>255</v>
      </c>
      <c r="Q99" s="3">
        <v>2.0499999999999998</v>
      </c>
      <c r="R99" s="5" t="s">
        <v>32</v>
      </c>
      <c r="S99" s="43">
        <v>1</v>
      </c>
      <c r="T99" s="47">
        <f t="shared" si="4"/>
        <v>2.0499999999999998</v>
      </c>
      <c r="U99" s="2" t="s">
        <v>247</v>
      </c>
      <c r="V99" s="6" t="s">
        <v>248</v>
      </c>
    </row>
    <row r="100" spans="1:22" ht="17.25" customHeight="1" x14ac:dyDescent="0.25">
      <c r="A100" s="5">
        <f t="shared" si="2"/>
        <v>88</v>
      </c>
      <c r="B100" s="30">
        <v>44123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2" t="s">
        <v>56</v>
      </c>
      <c r="O100" s="37">
        <v>0</v>
      </c>
      <c r="P100" s="11" t="s">
        <v>256</v>
      </c>
      <c r="Q100" s="3">
        <v>0.12</v>
      </c>
      <c r="R100" s="5" t="s">
        <v>32</v>
      </c>
      <c r="S100" s="43">
        <v>2</v>
      </c>
      <c r="T100" s="47">
        <f t="shared" si="4"/>
        <v>0.24</v>
      </c>
      <c r="U100" s="2" t="s">
        <v>247</v>
      </c>
      <c r="V100" s="6" t="s">
        <v>248</v>
      </c>
    </row>
    <row r="101" spans="1:22" ht="17.25" customHeight="1" x14ac:dyDescent="0.25">
      <c r="A101" s="5">
        <f t="shared" si="2"/>
        <v>89</v>
      </c>
      <c r="B101" s="30">
        <v>44119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2" t="s">
        <v>56</v>
      </c>
      <c r="O101" s="37">
        <v>0</v>
      </c>
      <c r="P101" s="11" t="s">
        <v>257</v>
      </c>
      <c r="Q101" s="3">
        <v>1.25</v>
      </c>
      <c r="R101" s="5" t="s">
        <v>32</v>
      </c>
      <c r="S101" s="43">
        <v>3</v>
      </c>
      <c r="T101" s="47">
        <f t="shared" si="4"/>
        <v>3.75</v>
      </c>
      <c r="U101" s="2" t="s">
        <v>260</v>
      </c>
      <c r="V101" s="6" t="s">
        <v>267</v>
      </c>
    </row>
    <row r="102" spans="1:22" ht="17.25" customHeight="1" x14ac:dyDescent="0.25">
      <c r="A102" s="5">
        <f t="shared" si="2"/>
        <v>90</v>
      </c>
      <c r="B102" s="30">
        <v>44119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2" t="s">
        <v>56</v>
      </c>
      <c r="O102" s="37">
        <v>0</v>
      </c>
      <c r="P102" s="11" t="s">
        <v>258</v>
      </c>
      <c r="Q102" s="3">
        <v>0.92</v>
      </c>
      <c r="R102" s="5" t="s">
        <v>32</v>
      </c>
      <c r="S102" s="43">
        <v>2</v>
      </c>
      <c r="T102" s="47">
        <f t="shared" si="4"/>
        <v>1.84</v>
      </c>
      <c r="U102" s="2" t="s">
        <v>260</v>
      </c>
      <c r="V102" s="6" t="s">
        <v>267</v>
      </c>
    </row>
    <row r="103" spans="1:22" ht="17.25" customHeight="1" x14ac:dyDescent="0.25">
      <c r="A103" s="5">
        <f t="shared" si="2"/>
        <v>91</v>
      </c>
      <c r="B103" s="30">
        <v>44119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2" t="s">
        <v>56</v>
      </c>
      <c r="O103" s="37">
        <v>0</v>
      </c>
      <c r="P103" s="11" t="s">
        <v>259</v>
      </c>
      <c r="Q103" s="3">
        <v>0.35</v>
      </c>
      <c r="R103" s="5" t="s">
        <v>32</v>
      </c>
      <c r="S103" s="43">
        <v>3</v>
      </c>
      <c r="T103" s="47">
        <f t="shared" si="4"/>
        <v>1.0499999999999998</v>
      </c>
      <c r="U103" s="2" t="s">
        <v>260</v>
      </c>
      <c r="V103" s="6" t="s">
        <v>267</v>
      </c>
    </row>
    <row r="104" spans="1:22" ht="17.25" customHeight="1" x14ac:dyDescent="0.25">
      <c r="A104" s="5">
        <f t="shared" si="2"/>
        <v>92</v>
      </c>
      <c r="B104" s="30">
        <v>44113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2" t="s">
        <v>56</v>
      </c>
      <c r="O104" s="37">
        <v>0</v>
      </c>
      <c r="P104" s="11" t="s">
        <v>261</v>
      </c>
      <c r="Q104" s="3">
        <v>4.7320000000000001E-2</v>
      </c>
      <c r="R104" s="5" t="s">
        <v>32</v>
      </c>
      <c r="S104" s="43">
        <v>3</v>
      </c>
      <c r="T104" s="47">
        <f t="shared" si="4"/>
        <v>0.14196</v>
      </c>
      <c r="U104" s="2" t="s">
        <v>263</v>
      </c>
      <c r="V104" s="6" t="s">
        <v>264</v>
      </c>
    </row>
    <row r="105" spans="1:22" ht="17.25" customHeight="1" x14ac:dyDescent="0.25">
      <c r="A105" s="5">
        <f t="shared" si="2"/>
        <v>93</v>
      </c>
      <c r="B105" s="30">
        <v>44113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2" t="s">
        <v>56</v>
      </c>
      <c r="O105" s="37">
        <v>0</v>
      </c>
      <c r="P105" s="11" t="s">
        <v>262</v>
      </c>
      <c r="Q105" s="3">
        <v>4.9500000000000002E-2</v>
      </c>
      <c r="R105" s="5" t="s">
        <v>32</v>
      </c>
      <c r="S105" s="43">
        <v>3</v>
      </c>
      <c r="T105" s="47">
        <f t="shared" si="4"/>
        <v>0.14850000000000002</v>
      </c>
      <c r="U105" s="2" t="s">
        <v>263</v>
      </c>
      <c r="V105" s="6" t="s">
        <v>264</v>
      </c>
    </row>
    <row r="106" spans="1:22" ht="16.5" customHeight="1" x14ac:dyDescent="0.25">
      <c r="A106" s="5">
        <f t="shared" si="2"/>
        <v>94</v>
      </c>
      <c r="B106" s="30">
        <v>44125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2" t="s">
        <v>56</v>
      </c>
      <c r="O106" s="37">
        <v>0</v>
      </c>
      <c r="P106" s="11" t="s">
        <v>265</v>
      </c>
      <c r="Q106" s="3">
        <v>4.03</v>
      </c>
      <c r="R106" s="5" t="s">
        <v>32</v>
      </c>
      <c r="S106" s="43">
        <v>1</v>
      </c>
      <c r="T106" s="47">
        <f t="shared" si="4"/>
        <v>4.03</v>
      </c>
      <c r="U106" s="2" t="s">
        <v>270</v>
      </c>
      <c r="V106" s="6" t="s">
        <v>266</v>
      </c>
    </row>
    <row r="107" spans="1:22" ht="17.25" customHeight="1" x14ac:dyDescent="0.25">
      <c r="A107" s="5">
        <f t="shared" si="2"/>
        <v>95</v>
      </c>
      <c r="B107" s="30">
        <v>44111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2" t="s">
        <v>56</v>
      </c>
      <c r="O107" s="37">
        <v>0</v>
      </c>
      <c r="P107" s="11" t="s">
        <v>299</v>
      </c>
      <c r="Q107" s="4">
        <v>4.5740000000000003E-2</v>
      </c>
      <c r="R107" s="5" t="s">
        <v>34</v>
      </c>
      <c r="S107" s="50">
        <v>20</v>
      </c>
      <c r="T107" s="10">
        <f>Q107*S107</f>
        <v>0.91480000000000006</v>
      </c>
      <c r="U107" s="2" t="s">
        <v>101</v>
      </c>
      <c r="V107" s="16" t="s">
        <v>298</v>
      </c>
    </row>
    <row r="108" spans="1:22" x14ac:dyDescent="0.25">
      <c r="A108" s="5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3"/>
      <c r="O108" s="35"/>
      <c r="P108" s="19" t="s">
        <v>77</v>
      </c>
      <c r="Q108" s="12"/>
      <c r="R108" s="13"/>
      <c r="S108" s="14"/>
      <c r="T108" s="12"/>
      <c r="U108" s="15"/>
      <c r="V108" s="15"/>
    </row>
    <row r="109" spans="1:22" ht="18.75" customHeight="1" x14ac:dyDescent="0.25">
      <c r="A109" s="5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5"/>
      <c r="O109" s="35"/>
      <c r="P109" s="19" t="s">
        <v>37</v>
      </c>
      <c r="Q109" s="20"/>
      <c r="R109" s="13"/>
      <c r="S109" s="14"/>
      <c r="T109" s="21"/>
      <c r="U109" s="15"/>
      <c r="V109" s="15"/>
    </row>
    <row r="110" spans="1:22" ht="35.25" customHeight="1" x14ac:dyDescent="0.25">
      <c r="A110" s="5">
        <v>96</v>
      </c>
      <c r="B110" s="30">
        <v>44111</v>
      </c>
      <c r="C110" s="31">
        <v>0</v>
      </c>
      <c r="D110" s="31">
        <v>0</v>
      </c>
      <c r="E110" s="31">
        <v>0</v>
      </c>
      <c r="F110" s="31">
        <v>0</v>
      </c>
      <c r="G110" s="31">
        <v>1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2">
        <v>0</v>
      </c>
      <c r="O110" s="37">
        <v>0</v>
      </c>
      <c r="P110" s="11" t="s">
        <v>112</v>
      </c>
      <c r="Q110" s="3">
        <v>221.52099999999999</v>
      </c>
      <c r="R110" s="5" t="s">
        <v>32</v>
      </c>
      <c r="S110" s="43">
        <v>1</v>
      </c>
      <c r="T110" s="47">
        <f>Q110*S110</f>
        <v>221.52099999999999</v>
      </c>
      <c r="U110" s="2" t="s">
        <v>113</v>
      </c>
      <c r="V110" s="6" t="s">
        <v>114</v>
      </c>
    </row>
    <row r="111" spans="1:22" x14ac:dyDescent="0.25">
      <c r="A111" s="5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5"/>
      <c r="O111" s="35"/>
      <c r="P111" s="19" t="s">
        <v>76</v>
      </c>
      <c r="Q111" s="20"/>
      <c r="R111" s="13"/>
      <c r="S111" s="14"/>
      <c r="T111" s="21"/>
      <c r="U111" s="15"/>
      <c r="V111" s="15"/>
    </row>
    <row r="112" spans="1:22" x14ac:dyDescent="0.25">
      <c r="A112" s="5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5"/>
      <c r="O112" s="33"/>
      <c r="P112" s="19" t="s">
        <v>38</v>
      </c>
      <c r="Q112" s="22"/>
      <c r="R112" s="13"/>
      <c r="S112" s="14"/>
      <c r="T112" s="20"/>
      <c r="U112" s="15"/>
      <c r="V112" s="15"/>
    </row>
    <row r="113" spans="1:22" ht="30" x14ac:dyDescent="0.25">
      <c r="A113" s="18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5"/>
      <c r="O113" s="35"/>
      <c r="P113" s="19" t="s">
        <v>39</v>
      </c>
      <c r="Q113" s="22"/>
      <c r="R113" s="13"/>
      <c r="S113" s="14"/>
      <c r="T113" s="20"/>
      <c r="U113" s="15"/>
      <c r="V113" s="15"/>
    </row>
    <row r="114" spans="1:22" x14ac:dyDescent="0.25">
      <c r="A114" s="18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5"/>
      <c r="O114" s="35"/>
      <c r="P114" s="19" t="s">
        <v>40</v>
      </c>
      <c r="Q114" s="22"/>
      <c r="R114" s="13"/>
      <c r="S114" s="14"/>
      <c r="T114" s="20"/>
      <c r="U114" s="15"/>
      <c r="V114" s="15"/>
    </row>
    <row r="115" spans="1:22" ht="30" x14ac:dyDescent="0.25">
      <c r="A115" s="5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5"/>
      <c r="O115" s="35"/>
      <c r="P115" s="19" t="s">
        <v>35</v>
      </c>
      <c r="Q115" s="12"/>
      <c r="R115" s="13"/>
      <c r="S115" s="14"/>
      <c r="T115" s="20"/>
      <c r="U115" s="15"/>
      <c r="V115" s="15"/>
    </row>
    <row r="116" spans="1:22" x14ac:dyDescent="0.25">
      <c r="A116" s="5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5"/>
      <c r="O116" s="35"/>
      <c r="P116" s="19" t="s">
        <v>33</v>
      </c>
      <c r="Q116" s="12"/>
      <c r="R116" s="13"/>
      <c r="S116" s="14"/>
      <c r="T116" s="20"/>
      <c r="U116" s="15"/>
      <c r="V116" s="15"/>
    </row>
    <row r="117" spans="1:22" ht="33.75" customHeight="1" x14ac:dyDescent="0.25">
      <c r="A117" s="18">
        <v>97</v>
      </c>
      <c r="B117" s="51">
        <v>44135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3" t="s">
        <v>56</v>
      </c>
      <c r="O117" s="54">
        <v>0</v>
      </c>
      <c r="P117" s="46" t="s">
        <v>61</v>
      </c>
      <c r="Q117" s="48">
        <v>0.04</v>
      </c>
      <c r="R117" s="55" t="s">
        <v>32</v>
      </c>
      <c r="S117" s="44">
        <f>271+120</f>
        <v>391</v>
      </c>
      <c r="T117" s="48">
        <f>Q117*S117</f>
        <v>15.64</v>
      </c>
      <c r="U117" s="49" t="s">
        <v>91</v>
      </c>
      <c r="V117" s="16" t="s">
        <v>107</v>
      </c>
    </row>
    <row r="118" spans="1:22" ht="34.5" customHeight="1" x14ac:dyDescent="0.25">
      <c r="A118" s="18">
        <f>A117+1</f>
        <v>98</v>
      </c>
      <c r="B118" s="51">
        <v>44135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3" t="s">
        <v>56</v>
      </c>
      <c r="O118" s="54">
        <v>0</v>
      </c>
      <c r="P118" s="11" t="s">
        <v>61</v>
      </c>
      <c r="Q118" s="17">
        <v>3.7999999999999999E-2</v>
      </c>
      <c r="R118" s="18" t="s">
        <v>32</v>
      </c>
      <c r="S118" s="44">
        <v>169</v>
      </c>
      <c r="T118" s="48">
        <f>Q118*S118</f>
        <v>6.4219999999999997</v>
      </c>
      <c r="U118" s="16" t="s">
        <v>62</v>
      </c>
      <c r="V118" s="16" t="s">
        <v>89</v>
      </c>
    </row>
    <row r="119" spans="1:22" ht="51" customHeight="1" x14ac:dyDescent="0.25">
      <c r="A119" s="18">
        <f t="shared" ref="A119:A144" si="5">A118+1</f>
        <v>99</v>
      </c>
      <c r="B119" s="51">
        <v>44135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3" t="s">
        <v>56</v>
      </c>
      <c r="O119" s="54">
        <v>0</v>
      </c>
      <c r="P119" s="11" t="s">
        <v>63</v>
      </c>
      <c r="Q119" s="17">
        <v>4.5719999999999997E-2</v>
      </c>
      <c r="R119" s="18" t="s">
        <v>51</v>
      </c>
      <c r="S119" s="44" t="s">
        <v>111</v>
      </c>
      <c r="T119" s="17"/>
      <c r="U119" s="11" t="s">
        <v>50</v>
      </c>
      <c r="V119" s="16" t="s">
        <v>92</v>
      </c>
    </row>
    <row r="120" spans="1:22" ht="51" customHeight="1" x14ac:dyDescent="0.25">
      <c r="A120" s="18">
        <f t="shared" si="5"/>
        <v>100</v>
      </c>
      <c r="B120" s="51">
        <v>44135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3" t="s">
        <v>56</v>
      </c>
      <c r="O120" s="54">
        <v>0</v>
      </c>
      <c r="P120" s="11" t="s">
        <v>109</v>
      </c>
      <c r="Q120" s="17">
        <v>1.1201399999999999</v>
      </c>
      <c r="R120" s="18" t="s">
        <v>32</v>
      </c>
      <c r="S120" s="44" t="s">
        <v>111</v>
      </c>
      <c r="T120" s="17"/>
      <c r="U120" s="11" t="s">
        <v>50</v>
      </c>
      <c r="V120" s="16" t="s">
        <v>92</v>
      </c>
    </row>
    <row r="121" spans="1:22" ht="46.5" customHeight="1" x14ac:dyDescent="0.25">
      <c r="A121" s="18">
        <f t="shared" si="5"/>
        <v>101</v>
      </c>
      <c r="B121" s="51">
        <v>44135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3" t="s">
        <v>56</v>
      </c>
      <c r="O121" s="54">
        <v>0</v>
      </c>
      <c r="P121" s="11" t="s">
        <v>102</v>
      </c>
      <c r="Q121" s="17">
        <v>0.55203000000000002</v>
      </c>
      <c r="R121" s="18" t="s">
        <v>51</v>
      </c>
      <c r="S121" s="44">
        <v>4.8</v>
      </c>
      <c r="T121" s="17">
        <f>Q121*S121</f>
        <v>2.6497440000000001</v>
      </c>
      <c r="U121" s="11" t="s">
        <v>103</v>
      </c>
      <c r="V121" s="16" t="s">
        <v>104</v>
      </c>
    </row>
    <row r="122" spans="1:22" ht="49.5" customHeight="1" x14ac:dyDescent="0.25">
      <c r="A122" s="18">
        <f t="shared" si="5"/>
        <v>102</v>
      </c>
      <c r="B122" s="51">
        <v>44135</v>
      </c>
      <c r="C122" s="52">
        <v>0</v>
      </c>
      <c r="D122" s="52">
        <v>0</v>
      </c>
      <c r="E122" s="52">
        <v>0</v>
      </c>
      <c r="F122" s="52">
        <v>0</v>
      </c>
      <c r="G122" s="52">
        <v>0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3" t="s">
        <v>56</v>
      </c>
      <c r="O122" s="54">
        <v>0</v>
      </c>
      <c r="P122" s="11" t="s">
        <v>64</v>
      </c>
      <c r="Q122" s="17">
        <v>1.9019999999999999E-2</v>
      </c>
      <c r="R122" s="56" t="s">
        <v>90</v>
      </c>
      <c r="S122" s="50">
        <v>2729</v>
      </c>
      <c r="T122" s="17">
        <f>S122*Q122</f>
        <v>51.905579999999993</v>
      </c>
      <c r="U122" s="11" t="s">
        <v>65</v>
      </c>
      <c r="V122" s="16" t="s">
        <v>66</v>
      </c>
    </row>
    <row r="123" spans="1:22" ht="30" x14ac:dyDescent="0.25">
      <c r="A123" s="18">
        <f t="shared" si="5"/>
        <v>103</v>
      </c>
      <c r="B123" s="51">
        <v>44135</v>
      </c>
      <c r="C123" s="52">
        <v>0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3" t="s">
        <v>56</v>
      </c>
      <c r="O123" s="54">
        <v>0</v>
      </c>
      <c r="P123" s="11" t="s">
        <v>79</v>
      </c>
      <c r="Q123" s="17">
        <v>0.222</v>
      </c>
      <c r="R123" s="18" t="s">
        <v>32</v>
      </c>
      <c r="S123" s="57">
        <v>1</v>
      </c>
      <c r="T123" s="17">
        <f>Q123</f>
        <v>0.222</v>
      </c>
      <c r="U123" s="11" t="s">
        <v>80</v>
      </c>
      <c r="V123" s="16" t="s">
        <v>81</v>
      </c>
    </row>
    <row r="124" spans="1:22" ht="30" x14ac:dyDescent="0.25">
      <c r="A124" s="18">
        <f t="shared" si="5"/>
        <v>104</v>
      </c>
      <c r="B124" s="51">
        <v>44135</v>
      </c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v>0</v>
      </c>
      <c r="J124" s="52">
        <v>0</v>
      </c>
      <c r="K124" s="52">
        <v>0</v>
      </c>
      <c r="L124" s="52">
        <v>0</v>
      </c>
      <c r="M124" s="52">
        <v>0</v>
      </c>
      <c r="N124" s="53" t="s">
        <v>56</v>
      </c>
      <c r="O124" s="54">
        <v>0</v>
      </c>
      <c r="P124" s="11" t="s">
        <v>79</v>
      </c>
      <c r="Q124" s="17">
        <v>0.06</v>
      </c>
      <c r="R124" s="18" t="s">
        <v>32</v>
      </c>
      <c r="S124" s="57">
        <v>1</v>
      </c>
      <c r="T124" s="17">
        <f t="shared" ref="T124:T131" si="6">Q124</f>
        <v>0.06</v>
      </c>
      <c r="U124" s="11" t="s">
        <v>80</v>
      </c>
      <c r="V124" s="16" t="s">
        <v>82</v>
      </c>
    </row>
    <row r="125" spans="1:22" ht="30" x14ac:dyDescent="0.25">
      <c r="A125" s="18">
        <f t="shared" si="5"/>
        <v>105</v>
      </c>
      <c r="B125" s="51">
        <v>44135</v>
      </c>
      <c r="C125" s="52">
        <v>0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3" t="s">
        <v>56</v>
      </c>
      <c r="O125" s="54">
        <v>0</v>
      </c>
      <c r="P125" s="11" t="s">
        <v>79</v>
      </c>
      <c r="Q125" s="17">
        <v>2.0400000000000001E-2</v>
      </c>
      <c r="R125" s="18" t="s">
        <v>32</v>
      </c>
      <c r="S125" s="57">
        <v>1</v>
      </c>
      <c r="T125" s="17">
        <f t="shared" si="6"/>
        <v>2.0400000000000001E-2</v>
      </c>
      <c r="U125" s="11" t="s">
        <v>80</v>
      </c>
      <c r="V125" s="16" t="s">
        <v>83</v>
      </c>
    </row>
    <row r="126" spans="1:22" ht="30" x14ac:dyDescent="0.25">
      <c r="A126" s="18">
        <f t="shared" si="5"/>
        <v>106</v>
      </c>
      <c r="B126" s="51">
        <v>44135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3" t="s">
        <v>56</v>
      </c>
      <c r="O126" s="54">
        <v>0</v>
      </c>
      <c r="P126" s="11" t="s">
        <v>79</v>
      </c>
      <c r="Q126" s="17">
        <v>0.86160000000000003</v>
      </c>
      <c r="R126" s="18" t="s">
        <v>32</v>
      </c>
      <c r="S126" s="57">
        <v>1</v>
      </c>
      <c r="T126" s="17">
        <f t="shared" si="6"/>
        <v>0.86160000000000003</v>
      </c>
      <c r="U126" s="11" t="s">
        <v>80</v>
      </c>
      <c r="V126" s="16" t="s">
        <v>84</v>
      </c>
    </row>
    <row r="127" spans="1:22" ht="30" x14ac:dyDescent="0.25">
      <c r="A127" s="18">
        <f t="shared" si="5"/>
        <v>107</v>
      </c>
      <c r="B127" s="51">
        <v>44135</v>
      </c>
      <c r="C127" s="52">
        <v>0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3" t="s">
        <v>56</v>
      </c>
      <c r="O127" s="54">
        <v>0</v>
      </c>
      <c r="P127" s="11" t="s">
        <v>79</v>
      </c>
      <c r="Q127" s="17">
        <v>1.8540000000000001</v>
      </c>
      <c r="R127" s="18" t="s">
        <v>32</v>
      </c>
      <c r="S127" s="57">
        <v>1</v>
      </c>
      <c r="T127" s="17">
        <f t="shared" si="6"/>
        <v>1.8540000000000001</v>
      </c>
      <c r="U127" s="11" t="s">
        <v>80</v>
      </c>
      <c r="V127" s="16" t="s">
        <v>85</v>
      </c>
    </row>
    <row r="128" spans="1:22" ht="27" customHeight="1" x14ac:dyDescent="0.25">
      <c r="A128" s="18">
        <f t="shared" si="5"/>
        <v>108</v>
      </c>
      <c r="B128" s="51">
        <v>44135</v>
      </c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3" t="s">
        <v>56</v>
      </c>
      <c r="O128" s="54">
        <v>0</v>
      </c>
      <c r="P128" s="11" t="s">
        <v>75</v>
      </c>
      <c r="Q128" s="17">
        <v>15.757</v>
      </c>
      <c r="R128" s="18" t="s">
        <v>32</v>
      </c>
      <c r="S128" s="45">
        <v>1</v>
      </c>
      <c r="T128" s="17">
        <f t="shared" si="6"/>
        <v>15.757</v>
      </c>
      <c r="U128" s="11" t="s">
        <v>67</v>
      </c>
      <c r="V128" s="16" t="s">
        <v>68</v>
      </c>
    </row>
    <row r="129" spans="1:22" ht="24" customHeight="1" x14ac:dyDescent="0.25">
      <c r="A129" s="18">
        <f t="shared" si="5"/>
        <v>109</v>
      </c>
      <c r="B129" s="51">
        <v>44135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3" t="s">
        <v>56</v>
      </c>
      <c r="O129" s="54">
        <v>0</v>
      </c>
      <c r="P129" s="11" t="s">
        <v>43</v>
      </c>
      <c r="Q129" s="17">
        <v>0.89932999999999996</v>
      </c>
      <c r="R129" s="18" t="s">
        <v>32</v>
      </c>
      <c r="S129" s="44">
        <v>1</v>
      </c>
      <c r="T129" s="17">
        <f t="shared" si="6"/>
        <v>0.89932999999999996</v>
      </c>
      <c r="U129" s="16" t="s">
        <v>44</v>
      </c>
      <c r="V129" s="16" t="s">
        <v>45</v>
      </c>
    </row>
    <row r="130" spans="1:22" ht="27.75" customHeight="1" x14ac:dyDescent="0.25">
      <c r="A130" s="18">
        <f t="shared" si="5"/>
        <v>110</v>
      </c>
      <c r="B130" s="51">
        <v>44135</v>
      </c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3" t="s">
        <v>56</v>
      </c>
      <c r="O130" s="54">
        <v>0</v>
      </c>
      <c r="P130" s="11" t="s">
        <v>46</v>
      </c>
      <c r="Q130" s="17">
        <v>10.26512</v>
      </c>
      <c r="R130" s="18" t="s">
        <v>32</v>
      </c>
      <c r="S130" s="44">
        <v>1</v>
      </c>
      <c r="T130" s="17">
        <f t="shared" si="6"/>
        <v>10.26512</v>
      </c>
      <c r="U130" s="16" t="s">
        <v>44</v>
      </c>
      <c r="V130" s="16" t="s">
        <v>47</v>
      </c>
    </row>
    <row r="131" spans="1:22" ht="27.75" customHeight="1" x14ac:dyDescent="0.25">
      <c r="A131" s="18">
        <f t="shared" si="5"/>
        <v>111</v>
      </c>
      <c r="B131" s="51">
        <v>44135</v>
      </c>
      <c r="C131" s="52">
        <v>0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3" t="s">
        <v>56</v>
      </c>
      <c r="O131" s="54">
        <v>0</v>
      </c>
      <c r="P131" s="11" t="s">
        <v>49</v>
      </c>
      <c r="Q131" s="17">
        <v>5.64</v>
      </c>
      <c r="R131" s="18" t="s">
        <v>32</v>
      </c>
      <c r="S131" s="44">
        <v>1</v>
      </c>
      <c r="T131" s="17">
        <f t="shared" si="6"/>
        <v>5.64</v>
      </c>
      <c r="U131" s="16" t="s">
        <v>44</v>
      </c>
      <c r="V131" s="16" t="s">
        <v>48</v>
      </c>
    </row>
    <row r="132" spans="1:22" s="36" customFormat="1" ht="31.5" customHeight="1" x14ac:dyDescent="0.25">
      <c r="A132" s="18">
        <f t="shared" si="5"/>
        <v>112</v>
      </c>
      <c r="B132" s="51">
        <v>44135</v>
      </c>
      <c r="C132" s="58">
        <v>0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9" t="s">
        <v>56</v>
      </c>
      <c r="O132" s="60">
        <v>0</v>
      </c>
      <c r="P132" s="46" t="s">
        <v>86</v>
      </c>
      <c r="Q132" s="48">
        <v>4.24</v>
      </c>
      <c r="R132" s="55" t="s">
        <v>32</v>
      </c>
      <c r="S132" s="45">
        <v>1</v>
      </c>
      <c r="T132" s="48">
        <f>Q132*S132</f>
        <v>4.24</v>
      </c>
      <c r="U132" s="49" t="s">
        <v>87</v>
      </c>
      <c r="V132" s="46" t="s">
        <v>88</v>
      </c>
    </row>
    <row r="133" spans="1:22" s="36" customFormat="1" ht="18.75" customHeight="1" x14ac:dyDescent="0.25">
      <c r="A133" s="18">
        <f t="shared" si="5"/>
        <v>113</v>
      </c>
      <c r="B133" s="51">
        <v>44109</v>
      </c>
      <c r="C133" s="52">
        <v>0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3" t="s">
        <v>56</v>
      </c>
      <c r="O133" s="54">
        <v>0</v>
      </c>
      <c r="P133" s="11" t="s">
        <v>49</v>
      </c>
      <c r="Q133" s="17">
        <v>1.2</v>
      </c>
      <c r="R133" s="18" t="s">
        <v>32</v>
      </c>
      <c r="S133" s="45">
        <v>1</v>
      </c>
      <c r="T133" s="17">
        <f>Q133*S133</f>
        <v>1.2</v>
      </c>
      <c r="U133" s="16" t="s">
        <v>93</v>
      </c>
      <c r="V133" s="46" t="s">
        <v>284</v>
      </c>
    </row>
    <row r="134" spans="1:22" s="36" customFormat="1" ht="21.75" customHeight="1" x14ac:dyDescent="0.25">
      <c r="A134" s="18">
        <f t="shared" si="5"/>
        <v>114</v>
      </c>
      <c r="B134" s="51">
        <v>44109</v>
      </c>
      <c r="C134" s="52">
        <v>0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3" t="s">
        <v>56</v>
      </c>
      <c r="O134" s="54">
        <v>0</v>
      </c>
      <c r="P134" s="11" t="s">
        <v>49</v>
      </c>
      <c r="Q134" s="17">
        <v>0.7</v>
      </c>
      <c r="R134" s="18" t="s">
        <v>32</v>
      </c>
      <c r="S134" s="45">
        <v>1</v>
      </c>
      <c r="T134" s="17">
        <f>Q134*S134</f>
        <v>0.7</v>
      </c>
      <c r="U134" s="16" t="s">
        <v>93</v>
      </c>
      <c r="V134" s="46" t="s">
        <v>284</v>
      </c>
    </row>
    <row r="135" spans="1:22" s="36" customFormat="1" ht="23.25" customHeight="1" x14ac:dyDescent="0.25">
      <c r="A135" s="18">
        <f t="shared" si="5"/>
        <v>115</v>
      </c>
      <c r="B135" s="51">
        <v>44130</v>
      </c>
      <c r="C135" s="52">
        <v>0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3" t="s">
        <v>56</v>
      </c>
      <c r="O135" s="54">
        <v>0</v>
      </c>
      <c r="P135" s="11" t="s">
        <v>96</v>
      </c>
      <c r="Q135" s="17">
        <v>2.4675099999999999</v>
      </c>
      <c r="R135" s="18" t="s">
        <v>32</v>
      </c>
      <c r="S135" s="45">
        <v>1</v>
      </c>
      <c r="T135" s="17">
        <f t="shared" ref="T135" si="7">Q135</f>
        <v>2.4675099999999999</v>
      </c>
      <c r="U135" s="16" t="s">
        <v>97</v>
      </c>
      <c r="V135" s="46" t="s">
        <v>291</v>
      </c>
    </row>
    <row r="136" spans="1:22" s="36" customFormat="1" ht="27" customHeight="1" x14ac:dyDescent="0.25">
      <c r="A136" s="18">
        <f t="shared" si="5"/>
        <v>116</v>
      </c>
      <c r="B136" s="51">
        <v>44134</v>
      </c>
      <c r="C136" s="52">
        <v>0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3" t="s">
        <v>56</v>
      </c>
      <c r="O136" s="54">
        <v>0</v>
      </c>
      <c r="P136" s="11" t="s">
        <v>96</v>
      </c>
      <c r="Q136" s="17">
        <v>0.80645</v>
      </c>
      <c r="R136" s="18" t="s">
        <v>32</v>
      </c>
      <c r="S136" s="45">
        <v>1</v>
      </c>
      <c r="T136" s="17">
        <f t="shared" ref="T136" si="8">Q136</f>
        <v>0.80645</v>
      </c>
      <c r="U136" s="16" t="s">
        <v>97</v>
      </c>
      <c r="V136" s="46" t="s">
        <v>292</v>
      </c>
    </row>
    <row r="137" spans="1:22" s="36" customFormat="1" ht="27" customHeight="1" x14ac:dyDescent="0.25">
      <c r="A137" s="18">
        <f t="shared" si="5"/>
        <v>117</v>
      </c>
      <c r="B137" s="51">
        <v>44109</v>
      </c>
      <c r="C137" s="52">
        <v>0</v>
      </c>
      <c r="D137" s="52">
        <v>0</v>
      </c>
      <c r="E137" s="52">
        <v>0</v>
      </c>
      <c r="F137" s="52"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2">
        <v>0</v>
      </c>
      <c r="N137" s="53" t="s">
        <v>56</v>
      </c>
      <c r="O137" s="54">
        <v>3</v>
      </c>
      <c r="P137" s="11" t="s">
        <v>274</v>
      </c>
      <c r="Q137" s="17">
        <v>11.32104</v>
      </c>
      <c r="R137" s="18" t="s">
        <v>32</v>
      </c>
      <c r="S137" s="45">
        <v>1</v>
      </c>
      <c r="T137" s="17">
        <f>Q137*S137</f>
        <v>11.32104</v>
      </c>
      <c r="U137" s="11" t="s">
        <v>272</v>
      </c>
      <c r="V137" s="46" t="s">
        <v>273</v>
      </c>
    </row>
    <row r="138" spans="1:22" s="36" customFormat="1" ht="25.5" customHeight="1" x14ac:dyDescent="0.25">
      <c r="A138" s="18">
        <f t="shared" si="5"/>
        <v>118</v>
      </c>
      <c r="B138" s="51">
        <v>44112</v>
      </c>
      <c r="C138" s="52">
        <v>0</v>
      </c>
      <c r="D138" s="52">
        <v>0</v>
      </c>
      <c r="E138" s="52">
        <v>0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3" t="s">
        <v>56</v>
      </c>
      <c r="O138" s="54">
        <v>0</v>
      </c>
      <c r="P138" s="11" t="s">
        <v>277</v>
      </c>
      <c r="Q138" s="17">
        <v>2.9</v>
      </c>
      <c r="R138" s="18" t="s">
        <v>32</v>
      </c>
      <c r="S138" s="45">
        <v>1</v>
      </c>
      <c r="T138" s="17">
        <f t="shared" ref="T138" si="9">Q138*S138</f>
        <v>2.9</v>
      </c>
      <c r="U138" s="11" t="s">
        <v>275</v>
      </c>
      <c r="V138" s="46" t="s">
        <v>276</v>
      </c>
    </row>
    <row r="139" spans="1:22" s="36" customFormat="1" ht="36" customHeight="1" x14ac:dyDescent="0.25">
      <c r="A139" s="18">
        <f t="shared" si="5"/>
        <v>119</v>
      </c>
      <c r="B139" s="51">
        <v>44125</v>
      </c>
      <c r="C139" s="52">
        <v>0</v>
      </c>
      <c r="D139" s="52">
        <v>0</v>
      </c>
      <c r="E139" s="52">
        <v>0</v>
      </c>
      <c r="F139" s="52"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2">
        <v>0</v>
      </c>
      <c r="N139" s="53" t="s">
        <v>56</v>
      </c>
      <c r="O139" s="54">
        <v>0</v>
      </c>
      <c r="P139" s="11" t="s">
        <v>277</v>
      </c>
      <c r="Q139" s="17">
        <v>0.19950000000000001</v>
      </c>
      <c r="R139" s="18" t="s">
        <v>32</v>
      </c>
      <c r="S139" s="45">
        <v>1</v>
      </c>
      <c r="T139" s="17">
        <f t="shared" ref="T139:T140" si="10">Q139*S139</f>
        <v>0.19950000000000001</v>
      </c>
      <c r="U139" s="16" t="s">
        <v>278</v>
      </c>
      <c r="V139" s="46" t="s">
        <v>279</v>
      </c>
    </row>
    <row r="140" spans="1:22" s="36" customFormat="1" ht="39" customHeight="1" x14ac:dyDescent="0.25">
      <c r="A140" s="18">
        <f t="shared" si="5"/>
        <v>120</v>
      </c>
      <c r="B140" s="51">
        <v>44119</v>
      </c>
      <c r="C140" s="52">
        <v>0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3" t="s">
        <v>56</v>
      </c>
      <c r="O140" s="54">
        <v>0</v>
      </c>
      <c r="P140" s="11" t="s">
        <v>283</v>
      </c>
      <c r="Q140" s="17">
        <v>3.5000000000000003E-2</v>
      </c>
      <c r="R140" s="18" t="s">
        <v>167</v>
      </c>
      <c r="S140" s="45">
        <v>2704</v>
      </c>
      <c r="T140" s="17">
        <f t="shared" si="10"/>
        <v>94.640000000000015</v>
      </c>
      <c r="U140" s="16" t="s">
        <v>280</v>
      </c>
      <c r="V140" s="46" t="s">
        <v>281</v>
      </c>
    </row>
    <row r="141" spans="1:22" s="36" customFormat="1" ht="33.75" customHeight="1" x14ac:dyDescent="0.25">
      <c r="A141" s="18">
        <f t="shared" si="5"/>
        <v>121</v>
      </c>
      <c r="B141" s="51">
        <v>44119</v>
      </c>
      <c r="C141" s="52">
        <v>0</v>
      </c>
      <c r="D141" s="52">
        <v>0</v>
      </c>
      <c r="E141" s="52">
        <v>0</v>
      </c>
      <c r="F141" s="52"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2">
        <v>0</v>
      </c>
      <c r="N141" s="53" t="s">
        <v>56</v>
      </c>
      <c r="O141" s="54">
        <v>0</v>
      </c>
      <c r="P141" s="11" t="s">
        <v>283</v>
      </c>
      <c r="Q141" s="17">
        <v>3.5000000000000003E-2</v>
      </c>
      <c r="R141" s="18" t="s">
        <v>167</v>
      </c>
      <c r="S141" s="45">
        <v>1043.5999999999999</v>
      </c>
      <c r="T141" s="17">
        <f t="shared" ref="T141:T144" si="11">Q141*S141</f>
        <v>36.526000000000003</v>
      </c>
      <c r="U141" s="16" t="s">
        <v>280</v>
      </c>
      <c r="V141" s="46" t="s">
        <v>282</v>
      </c>
    </row>
    <row r="142" spans="1:22" s="36" customFormat="1" ht="34.5" customHeight="1" x14ac:dyDescent="0.25">
      <c r="A142" s="18">
        <f t="shared" si="5"/>
        <v>122</v>
      </c>
      <c r="B142" s="51">
        <v>44120</v>
      </c>
      <c r="C142" s="52">
        <v>0</v>
      </c>
      <c r="D142" s="52">
        <v>0</v>
      </c>
      <c r="E142" s="52">
        <v>0</v>
      </c>
      <c r="F142" s="52"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2">
        <v>0</v>
      </c>
      <c r="N142" s="53" t="s">
        <v>56</v>
      </c>
      <c r="O142" s="54">
        <v>0</v>
      </c>
      <c r="P142" s="11" t="s">
        <v>285</v>
      </c>
      <c r="Q142" s="17">
        <v>97.233000000000004</v>
      </c>
      <c r="R142" s="18" t="s">
        <v>32</v>
      </c>
      <c r="S142" s="45">
        <v>1</v>
      </c>
      <c r="T142" s="17">
        <f t="shared" si="11"/>
        <v>97.233000000000004</v>
      </c>
      <c r="U142" s="16" t="s">
        <v>286</v>
      </c>
      <c r="V142" s="46" t="s">
        <v>287</v>
      </c>
    </row>
    <row r="143" spans="1:22" s="36" customFormat="1" ht="23.25" customHeight="1" x14ac:dyDescent="0.25">
      <c r="A143" s="18">
        <f t="shared" si="5"/>
        <v>123</v>
      </c>
      <c r="B143" s="51">
        <v>44114</v>
      </c>
      <c r="C143" s="52">
        <v>0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3" t="s">
        <v>56</v>
      </c>
      <c r="O143" s="54">
        <v>0</v>
      </c>
      <c r="P143" s="11" t="s">
        <v>289</v>
      </c>
      <c r="Q143" s="17">
        <v>27</v>
      </c>
      <c r="R143" s="18" t="s">
        <v>32</v>
      </c>
      <c r="S143" s="45">
        <v>1</v>
      </c>
      <c r="T143" s="17">
        <f t="shared" si="11"/>
        <v>27</v>
      </c>
      <c r="U143" s="11" t="s">
        <v>288</v>
      </c>
      <c r="V143" s="46" t="s">
        <v>290</v>
      </c>
    </row>
    <row r="144" spans="1:22" s="36" customFormat="1" ht="32.25" customHeight="1" x14ac:dyDescent="0.25">
      <c r="A144" s="18">
        <f t="shared" si="5"/>
        <v>124</v>
      </c>
      <c r="B144" s="51">
        <v>44134</v>
      </c>
      <c r="C144" s="52">
        <v>0</v>
      </c>
      <c r="D144" s="52">
        <v>0</v>
      </c>
      <c r="E144" s="52">
        <v>0</v>
      </c>
      <c r="F144" s="52"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2">
        <v>0</v>
      </c>
      <c r="N144" s="53" t="s">
        <v>56</v>
      </c>
      <c r="O144" s="54">
        <v>0</v>
      </c>
      <c r="P144" s="11" t="s">
        <v>108</v>
      </c>
      <c r="Q144" s="17">
        <v>1.5</v>
      </c>
      <c r="R144" s="18" t="s">
        <v>105</v>
      </c>
      <c r="S144" s="45">
        <v>36</v>
      </c>
      <c r="T144" s="17">
        <f t="shared" si="11"/>
        <v>54</v>
      </c>
      <c r="U144" s="16" t="s">
        <v>106</v>
      </c>
      <c r="V144" s="46" t="s">
        <v>271</v>
      </c>
    </row>
    <row r="145" spans="1:22" x14ac:dyDescent="0.25">
      <c r="A145" s="18"/>
      <c r="B145" s="33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5"/>
      <c r="O145" s="35"/>
      <c r="P145" s="26" t="s">
        <v>41</v>
      </c>
      <c r="Q145" s="12"/>
      <c r="R145" s="15"/>
      <c r="S145" s="15"/>
      <c r="T145" s="12"/>
      <c r="U145" s="15"/>
      <c r="V145" s="15"/>
    </row>
    <row r="146" spans="1:22" ht="24" customHeight="1" x14ac:dyDescent="0.25">
      <c r="A146" s="18">
        <v>125</v>
      </c>
      <c r="B146" s="30">
        <v>44135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2" t="s">
        <v>56</v>
      </c>
      <c r="O146" s="25">
        <v>0</v>
      </c>
      <c r="P146" s="11" t="s">
        <v>52</v>
      </c>
      <c r="Q146" s="4">
        <v>4.5749999999999999E-2</v>
      </c>
      <c r="R146" s="5" t="s">
        <v>34</v>
      </c>
      <c r="S146" s="44">
        <v>305</v>
      </c>
      <c r="T146" s="47">
        <f>Q146*S146</f>
        <v>13.953749999999999</v>
      </c>
      <c r="U146" s="6" t="s">
        <v>53</v>
      </c>
      <c r="V146" s="16" t="s">
        <v>100</v>
      </c>
    </row>
    <row r="147" spans="1:22" ht="30" customHeight="1" x14ac:dyDescent="0.25">
      <c r="A147" s="18">
        <f>A146+1</f>
        <v>126</v>
      </c>
      <c r="B147" s="30">
        <v>44135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2" t="s">
        <v>56</v>
      </c>
      <c r="O147" s="25">
        <v>0</v>
      </c>
      <c r="P147" s="11" t="s">
        <v>54</v>
      </c>
      <c r="Q147" s="10">
        <v>2.4E-2</v>
      </c>
      <c r="R147" s="5" t="s">
        <v>34</v>
      </c>
      <c r="S147" s="44">
        <v>2187</v>
      </c>
      <c r="T147" s="47">
        <f t="shared" ref="T147:T149" si="12">Q147*S147</f>
        <v>52.488</v>
      </c>
      <c r="U147" s="6" t="s">
        <v>78</v>
      </c>
      <c r="V147" s="16" t="s">
        <v>293</v>
      </c>
    </row>
    <row r="148" spans="1:22" ht="23.25" customHeight="1" x14ac:dyDescent="0.25">
      <c r="A148" s="18">
        <f t="shared" ref="A148:A151" si="13">A147+1</f>
        <v>127</v>
      </c>
      <c r="B148" s="30">
        <v>44135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2" t="s">
        <v>56</v>
      </c>
      <c r="O148" s="25">
        <v>0</v>
      </c>
      <c r="P148" s="11" t="s">
        <v>54</v>
      </c>
      <c r="Q148" s="10">
        <v>2.4E-2</v>
      </c>
      <c r="R148" s="5" t="s">
        <v>34</v>
      </c>
      <c r="S148" s="44">
        <v>1207</v>
      </c>
      <c r="T148" s="47">
        <f t="shared" si="12"/>
        <v>28.968</v>
      </c>
      <c r="U148" s="6" t="s">
        <v>78</v>
      </c>
      <c r="V148" s="16" t="s">
        <v>294</v>
      </c>
    </row>
    <row r="149" spans="1:22" ht="26.25" customHeight="1" x14ac:dyDescent="0.25">
      <c r="A149" s="18">
        <f t="shared" si="13"/>
        <v>128</v>
      </c>
      <c r="B149" s="30">
        <v>44135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2" t="s">
        <v>56</v>
      </c>
      <c r="O149" s="25">
        <v>0</v>
      </c>
      <c r="P149" s="11" t="s">
        <v>94</v>
      </c>
      <c r="Q149" s="4">
        <v>4.8329999999999998E-2</v>
      </c>
      <c r="R149" s="5" t="s">
        <v>34</v>
      </c>
      <c r="S149" s="44">
        <v>553</v>
      </c>
      <c r="T149" s="47">
        <f t="shared" si="12"/>
        <v>26.726489999999998</v>
      </c>
      <c r="U149" s="6" t="s">
        <v>55</v>
      </c>
      <c r="V149" s="16" t="s">
        <v>295</v>
      </c>
    </row>
    <row r="150" spans="1:22" x14ac:dyDescent="0.25">
      <c r="A150" s="18">
        <f t="shared" si="13"/>
        <v>129</v>
      </c>
      <c r="B150" s="30">
        <v>44126</v>
      </c>
      <c r="C150" s="31">
        <v>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2" t="s">
        <v>56</v>
      </c>
      <c r="O150" s="25">
        <v>0</v>
      </c>
      <c r="P150" s="11" t="s">
        <v>95</v>
      </c>
      <c r="Q150" s="4">
        <v>4.7239999999999997E-2</v>
      </c>
      <c r="R150" s="5" t="s">
        <v>34</v>
      </c>
      <c r="S150" s="50">
        <v>42.34</v>
      </c>
      <c r="T150" s="10">
        <f>Q150*S150</f>
        <v>2.0001416000000001</v>
      </c>
      <c r="U150" s="2" t="s">
        <v>101</v>
      </c>
      <c r="V150" s="16" t="s">
        <v>297</v>
      </c>
    </row>
    <row r="151" spans="1:22" ht="24" customHeight="1" x14ac:dyDescent="0.25">
      <c r="A151" s="18">
        <f t="shared" si="13"/>
        <v>130</v>
      </c>
      <c r="B151" s="30">
        <v>44110</v>
      </c>
      <c r="C151" s="31">
        <v>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2" t="s">
        <v>56</v>
      </c>
      <c r="O151" s="25">
        <v>0</v>
      </c>
      <c r="P151" s="11" t="s">
        <v>95</v>
      </c>
      <c r="Q151" s="4">
        <v>4.6940000000000003E-2</v>
      </c>
      <c r="R151" s="5" t="s">
        <v>34</v>
      </c>
      <c r="S151" s="43">
        <v>42.61</v>
      </c>
      <c r="T151" s="10">
        <f t="shared" ref="T151" si="14">Q151*S151</f>
        <v>2.0001134</v>
      </c>
      <c r="U151" s="2" t="s">
        <v>101</v>
      </c>
      <c r="V151" s="16" t="s">
        <v>296</v>
      </c>
    </row>
    <row r="152" spans="1:22" x14ac:dyDescent="0.25">
      <c r="Q152" s="1"/>
      <c r="T152" s="1"/>
    </row>
    <row r="153" spans="1:22" x14ac:dyDescent="0.25">
      <c r="Q153" s="1"/>
      <c r="T153" s="1"/>
    </row>
    <row r="154" spans="1:22" x14ac:dyDescent="0.25">
      <c r="Q154" s="1"/>
      <c r="T154" s="1"/>
    </row>
    <row r="155" spans="1:22" x14ac:dyDescent="0.25">
      <c r="Q155" s="1"/>
      <c r="T155" s="1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4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2020-11-09T07:24:06Z</cp:lastPrinted>
  <dcterms:created xsi:type="dcterms:W3CDTF">2019-02-08T05:40:15Z</dcterms:created>
  <dcterms:modified xsi:type="dcterms:W3CDTF">2020-11-09T08:10:47Z</dcterms:modified>
</cp:coreProperties>
</file>