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19 год\"/>
    </mc:Choice>
  </mc:AlternateContent>
  <xr:revisionPtr revIDLastSave="0" documentId="13_ncr:1_{84C7F8C2-A1AD-47D4-BB4D-A49953147E85}" xr6:coauthVersionLast="44" xr6:coauthVersionMax="44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99" i="1" l="1"/>
  <c r="A200" i="1"/>
  <c r="A201" i="1" s="1"/>
  <c r="A202" i="1" s="1"/>
  <c r="A203" i="1" s="1"/>
  <c r="A173" i="1"/>
  <c r="A174" i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6" i="1"/>
  <c r="A17" i="1"/>
  <c r="A18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T182" i="1" l="1"/>
  <c r="S199" i="1"/>
  <c r="T199" i="1"/>
  <c r="T196" i="1"/>
  <c r="T198" i="1"/>
  <c r="T197" i="1"/>
  <c r="S171" i="1" l="1"/>
  <c r="T162" i="1"/>
  <c r="T177" i="1" l="1"/>
  <c r="T178" i="1"/>
  <c r="T179" i="1"/>
  <c r="T180" i="1"/>
  <c r="T176" i="1"/>
  <c r="T185" i="1" l="1"/>
  <c r="T194" i="1"/>
  <c r="T171" i="1" l="1"/>
  <c r="T181" i="1"/>
  <c r="T172" i="1" l="1"/>
  <c r="T155" i="1"/>
  <c r="T156" i="1"/>
  <c r="T157" i="1"/>
  <c r="T158" i="1"/>
  <c r="T159" i="1"/>
  <c r="T160" i="1"/>
  <c r="T161" i="1"/>
  <c r="T154" i="1"/>
  <c r="T144" i="1" l="1"/>
  <c r="T142" i="1"/>
  <c r="T140" i="1"/>
  <c r="T138" i="1"/>
  <c r="T137" i="1" l="1"/>
  <c r="T136" i="1"/>
  <c r="T135" i="1"/>
  <c r="T134" i="1"/>
  <c r="T133" i="1"/>
  <c r="T132" i="1"/>
  <c r="T131" i="1"/>
  <c r="T42" i="1"/>
  <c r="T126" i="1"/>
  <c r="T127" i="1"/>
  <c r="T128" i="1"/>
  <c r="T129" i="1"/>
  <c r="T130" i="1"/>
  <c r="T116" i="1"/>
  <c r="T117" i="1"/>
  <c r="T118" i="1"/>
  <c r="T119" i="1"/>
  <c r="T120" i="1"/>
  <c r="T121" i="1"/>
  <c r="T122" i="1"/>
  <c r="T124" i="1"/>
  <c r="T125" i="1"/>
  <c r="T110" i="1"/>
  <c r="T111" i="1"/>
  <c r="T112" i="1"/>
  <c r="T113" i="1"/>
  <c r="T114" i="1"/>
  <c r="T109" i="1"/>
  <c r="T108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68" i="1"/>
  <c r="T67" i="1"/>
  <c r="T66" i="1"/>
  <c r="T64" i="1"/>
  <c r="T63" i="1"/>
  <c r="T54" i="1"/>
  <c r="T55" i="1"/>
  <c r="T56" i="1"/>
  <c r="T58" i="1"/>
  <c r="T59" i="1"/>
  <c r="T61" i="1"/>
  <c r="T62" i="1"/>
  <c r="T51" i="1"/>
  <c r="T48" i="1"/>
  <c r="T49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3" i="1"/>
  <c r="T44" i="1"/>
  <c r="A197" i="1" l="1"/>
  <c r="A198" i="1" s="1"/>
  <c r="A172" i="1" l="1"/>
  <c r="A15" i="1"/>
  <c r="T175" i="1" l="1"/>
</calcChain>
</file>

<file path=xl/sharedStrings.xml><?xml version="1.0" encoding="utf-8"?>
<sst xmlns="http://schemas.openxmlformats.org/spreadsheetml/2006/main" count="1039" uniqueCount="364">
  <si>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</si>
  <si>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</si>
  <si>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</si>
  <si>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</si>
  <si>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</si>
  <si>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</si>
  <si>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</si>
  <si>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</si>
  <si>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</si>
  <si>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</si>
  <si>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</si>
  <si>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</si>
  <si>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</si>
  <si>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</si>
  <si>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</si>
  <si>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</si>
  <si>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</si>
  <si>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</si>
  <si>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</si>
  <si>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</si>
  <si>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</si>
  <si>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</si>
  <si>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</si>
  <si>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</si>
  <si>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</si>
  <si>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</si>
  <si>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</si>
  <si>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</si>
  <si>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</si>
  <si>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</si>
  <si>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</si>
  <si>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</si>
  <si>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</si>
  <si>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</si>
  <si>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</si>
  <si>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</si>
  <si>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</si>
  <si>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</si>
  <si>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</si>
  <si>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</si>
  <si>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</si>
  <si>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</si>
  <si>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</si>
  <si>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</si>
  <si>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</si>
  <si>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</si>
  <si>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</si>
  <si>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</si>
  <si>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</si>
  <si>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</si>
  <si>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</si>
  <si>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</si>
  <si>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вывоз ТКО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</si>
  <si>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</si>
  <si>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</si>
  <si>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</si>
  <si>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</si>
  <si>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</si>
  <si>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</si>
  <si>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</si>
  <si>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</si>
  <si>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</si>
  <si>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</si>
  <si>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</si>
  <si>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</si>
  <si>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ИП Карташов Е.И.</t>
  </si>
  <si>
    <t>№192-18/05 от 14.12.2018г.</t>
  </si>
  <si>
    <t>ООО "Ларимед"</t>
  </si>
  <si>
    <t>№191-18/05 от 31.12.2018г.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</si>
  <si>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</si>
  <si>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</si>
  <si>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</si>
  <si>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</si>
  <si>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</si>
  <si>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</si>
  <si>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</si>
  <si>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</si>
  <si>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МП "Апшеронск"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</si>
  <si>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</si>
  <si>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</si>
  <si>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</si>
  <si>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</si>
  <si>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</si>
  <si>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</si>
  <si>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</si>
  <si>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</si>
  <si>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ФГУП "Почта России"</t>
  </si>
  <si>
    <t>ООО "Мегафон Кавказ"</t>
  </si>
  <si>
    <t>Капитальный ремонт</t>
  </si>
  <si>
    <t>№77 от 09.01.2019г.</t>
  </si>
  <si>
    <t>тыс.куб. м</t>
  </si>
  <si>
    <t>ПАО "Роснефть"</t>
  </si>
  <si>
    <t>ООО "Газпромнефть-Центр"</t>
  </si>
  <si>
    <t>ООО "С-Газ"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</si>
  <si>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июль</t>
    </r>
    <r>
      <rPr>
        <sz val="11"/>
        <color theme="1"/>
        <rFont val="Calibri"/>
        <family val="2"/>
        <charset val="204"/>
        <scheme val="minor"/>
      </rPr>
      <t xml:space="preserve"> 2019 года
</t>
    </r>
  </si>
  <si>
    <t>кабель 2*1,5</t>
  </si>
  <si>
    <t>м</t>
  </si>
  <si>
    <t>ИП Татулян Р.А.</t>
  </si>
  <si>
    <t>товарный чек № 919 от 16.07.2019г.</t>
  </si>
  <si>
    <t>пралеска 4м</t>
  </si>
  <si>
    <t>колодка</t>
  </si>
  <si>
    <t>пралеска 3м</t>
  </si>
  <si>
    <t>коробка распред.</t>
  </si>
  <si>
    <t>выключатель</t>
  </si>
  <si>
    <t>кабель 3*2,5</t>
  </si>
  <si>
    <t>кабель-канат 15*10</t>
  </si>
  <si>
    <t>кабель-канат 16*16</t>
  </si>
  <si>
    <t>светильник с/д 36W</t>
  </si>
  <si>
    <t>ООО ТД "Эльбрус"</t>
  </si>
  <si>
    <t>товарный чек № 3408 от 16.07.2019г.</t>
  </si>
  <si>
    <t>пакет</t>
  </si>
  <si>
    <t>ручка шариковая</t>
  </si>
  <si>
    <t>корректирующая лента</t>
  </si>
  <si>
    <t>ластик</t>
  </si>
  <si>
    <t>скобы для степлера №24</t>
  </si>
  <si>
    <t>карандаш</t>
  </si>
  <si>
    <t>бумага с клеевым краем 51*76</t>
  </si>
  <si>
    <t>бумага с клеевым краем 76*76</t>
  </si>
  <si>
    <t>дырокол</t>
  </si>
  <si>
    <t>степлер №24</t>
  </si>
  <si>
    <t>папка карман</t>
  </si>
  <si>
    <t>папка-планшет</t>
  </si>
  <si>
    <t>ключ трубный №0</t>
  </si>
  <si>
    <t>ключ трубный №1</t>
  </si>
  <si>
    <t>скотч 50мм*50м</t>
  </si>
  <si>
    <t>пленка</t>
  </si>
  <si>
    <t>ООО "Серебряный ключ"</t>
  </si>
  <si>
    <t>товарный чек б/н от 06.07.2019г.</t>
  </si>
  <si>
    <t>энергофлекс 28*9</t>
  </si>
  <si>
    <t>энергофлекс 35*9</t>
  </si>
  <si>
    <t>муфта 25</t>
  </si>
  <si>
    <t>уголок 45*25</t>
  </si>
  <si>
    <t>уголок 90*25</t>
  </si>
  <si>
    <t xml:space="preserve">труба 25 </t>
  </si>
  <si>
    <t>товарный чек б/н от 12.07.2019г.</t>
  </si>
  <si>
    <t>грунт Боларс 10</t>
  </si>
  <si>
    <t>кг</t>
  </si>
  <si>
    <t>грунт Боларс 35</t>
  </si>
  <si>
    <t>валик 180</t>
  </si>
  <si>
    <t>ванночка 250*200</t>
  </si>
  <si>
    <t>водоэмульсионка</t>
  </si>
  <si>
    <t>керамогранит 300*300</t>
  </si>
  <si>
    <t>м2</t>
  </si>
  <si>
    <t>клей Стандарт</t>
  </si>
  <si>
    <t>шпаклевка</t>
  </si>
  <si>
    <t>затирка серая</t>
  </si>
  <si>
    <t>кисть плоская</t>
  </si>
  <si>
    <t>товарный чек б/н от 21.06.2019г.</t>
  </si>
  <si>
    <t>переходник 25*20</t>
  </si>
  <si>
    <t>кран 25</t>
  </si>
  <si>
    <t>кран 20</t>
  </si>
  <si>
    <t>энегрофлекс 28*9</t>
  </si>
  <si>
    <t>тройник 25*25*25</t>
  </si>
  <si>
    <t>тройник 20</t>
  </si>
  <si>
    <t>труба 20</t>
  </si>
  <si>
    <t>уголок 90*20</t>
  </si>
  <si>
    <t>03.07.2019</t>
  </si>
  <si>
    <t>дихлофос</t>
  </si>
  <si>
    <t xml:space="preserve">щетка </t>
  </si>
  <si>
    <t>товарный чек б/н от 03.07.2019г.</t>
  </si>
  <si>
    <t>02.07.2019</t>
  </si>
  <si>
    <t>смазка WD-40 200</t>
  </si>
  <si>
    <t>ИП Тахмазян С.С.</t>
  </si>
  <si>
    <t>товарный чек б/н от 02.07.2019г.</t>
  </si>
  <si>
    <t>силикон</t>
  </si>
  <si>
    <t>товарный чек б/н от 19.06.2019г.</t>
  </si>
  <si>
    <t>цемент</t>
  </si>
  <si>
    <t>меш</t>
  </si>
  <si>
    <t>01.07.2019</t>
  </si>
  <si>
    <t>16.07.2019</t>
  </si>
  <si>
    <t>совок</t>
  </si>
  <si>
    <t>товарный чек б/н от 01.07.2019г.</t>
  </si>
  <si>
    <t>19.07.2019</t>
  </si>
  <si>
    <t>отвод д 114</t>
  </si>
  <si>
    <t>ИП Овчаренко Н.Б.</t>
  </si>
  <si>
    <t>товарный чек б/н от 19.07.2019г.</t>
  </si>
  <si>
    <t>краска</t>
  </si>
  <si>
    <t>бан</t>
  </si>
  <si>
    <t>ИП Гладков А.В.</t>
  </si>
  <si>
    <t>товарный чек № 382 от 19.07.2019г.</t>
  </si>
  <si>
    <t>отвертка 100</t>
  </si>
  <si>
    <t>отвертка фигурн. 100</t>
  </si>
  <si>
    <t>напильник плоский</t>
  </si>
  <si>
    <t>напильник круглый</t>
  </si>
  <si>
    <t>напильник треугольный</t>
  </si>
  <si>
    <t>плоскогубцы</t>
  </si>
  <si>
    <t>набор шестигранников</t>
  </si>
  <si>
    <t>набор ключей комбинир.</t>
  </si>
  <si>
    <t>товарный чек № 381 от 19.07.2019г.</t>
  </si>
  <si>
    <t>ключ 1</t>
  </si>
  <si>
    <t>ключ 1 1/2</t>
  </si>
  <si>
    <t>ключ 2</t>
  </si>
  <si>
    <t>отвертка плоская 200 мм</t>
  </si>
  <si>
    <t>отвертка фигурная 200 мм</t>
  </si>
  <si>
    <t>отвертка плоская 150 мм</t>
  </si>
  <si>
    <t>отвертка фигурная 150</t>
  </si>
  <si>
    <t>набор ключей 8 шт</t>
  </si>
  <si>
    <t>18.07.2019</t>
  </si>
  <si>
    <t>диск УАЗ  R16</t>
  </si>
  <si>
    <t>ИП Закирьянц С.С.</t>
  </si>
  <si>
    <t>товарный чек б/н от 18.07.2019г.</t>
  </si>
  <si>
    <t>ИП Оспищева Т.И.</t>
  </si>
  <si>
    <t>товарный чек б/н от 28.06.2019г.</t>
  </si>
  <si>
    <t>стартер S10</t>
  </si>
  <si>
    <t>доместос</t>
  </si>
  <si>
    <t>товарный чек № 261 от 30.06.2019г.</t>
  </si>
  <si>
    <t>полотенце</t>
  </si>
  <si>
    <t>пакет для мусора 35 л</t>
  </si>
  <si>
    <t>пакет для мусора 60 л</t>
  </si>
  <si>
    <t>04.07.2019</t>
  </si>
  <si>
    <t>ИП Васильченко Е.Н.</t>
  </si>
  <si>
    <t>товарный чек № 299 от 04.07.2019г.</t>
  </si>
  <si>
    <t>товарный чек № 300 от 04.07.2019г.</t>
  </si>
  <si>
    <t>песок строительный</t>
  </si>
  <si>
    <t>м3</t>
  </si>
  <si>
    <t>гравий</t>
  </si>
  <si>
    <t>фанера ФК 10мм</t>
  </si>
  <si>
    <t>Леруа Мерлен</t>
  </si>
  <si>
    <t>товарный чек № 291 от 03.07.2019г.</t>
  </si>
  <si>
    <t>кассовый чек №237720 от 03.07.2019 г.</t>
  </si>
  <si>
    <t>ИП Журавлев М.А.</t>
  </si>
  <si>
    <t>товарный чек № 5 от 04.07.2019г.</t>
  </si>
  <si>
    <t>метчик трубный 1 №1</t>
  </si>
  <si>
    <t>метчик трубный 1 №2</t>
  </si>
  <si>
    <t>метчик трубный 3/4 №1</t>
  </si>
  <si>
    <t>метчик трубный 3/4 №2</t>
  </si>
  <si>
    <t>метчик трубный 1/2 №1</t>
  </si>
  <si>
    <t>метчик трубный 1/2 №2</t>
  </si>
  <si>
    <t>сифон для унитаза</t>
  </si>
  <si>
    <t>08.07.2019</t>
  </si>
  <si>
    <t>леска ф3 мм 240м</t>
  </si>
  <si>
    <t>товарный чек б/н от 08.07.2019г.</t>
  </si>
  <si>
    <t>товарный чек № 189 от 08.07.2019г.</t>
  </si>
  <si>
    <t>смазка графитовая</t>
  </si>
  <si>
    <t>09.07.2019</t>
  </si>
  <si>
    <t>удостоверение</t>
  </si>
  <si>
    <t>ООО М- Графика</t>
  </si>
  <si>
    <t>товарный чек б/н от 09.07.2019г.</t>
  </si>
  <si>
    <t>товарный чек №1 от 09.07.2019г.</t>
  </si>
  <si>
    <t>ИП Зинченко Н.Г.</t>
  </si>
  <si>
    <t>счетчик BV-G6T</t>
  </si>
  <si>
    <t>восстановление печатающего узла лазерного принтера</t>
  </si>
  <si>
    <t>ООО "Элти"</t>
  </si>
  <si>
    <t>кассовый чек №009833 от 16.07.2019г.</t>
  </si>
  <si>
    <t>15.07.2019</t>
  </si>
  <si>
    <t>паронитовая прокладка 1/2</t>
  </si>
  <si>
    <t>паронитовая прокладка 3/4</t>
  </si>
  <si>
    <t>товарный чек №325 от 15.07.2019г.</t>
  </si>
  <si>
    <t>болт 12*80</t>
  </si>
  <si>
    <t>товарный чек б/н от 15.07.2019г.</t>
  </si>
  <si>
    <t>гайка 12</t>
  </si>
  <si>
    <t>17.07.2019</t>
  </si>
  <si>
    <t>швеллер 80 мм</t>
  </si>
  <si>
    <t>подшипник ступицы</t>
  </si>
  <si>
    <t>товарный чек №401 от 17.07.2019г.</t>
  </si>
  <si>
    <t>товарный чек №911 от 01.07.2019г.</t>
  </si>
  <si>
    <t>ступица передняя колеса</t>
  </si>
  <si>
    <t>ИП Коваленко А.В.</t>
  </si>
  <si>
    <t>товарный чек б/н от 10.07.2019г.</t>
  </si>
  <si>
    <t>ИП Сысолина А.И.</t>
  </si>
  <si>
    <t>чехлы салона Хендай</t>
  </si>
  <si>
    <t>10.07.2019</t>
  </si>
  <si>
    <t>коврики салона УАЗ</t>
  </si>
  <si>
    <t>ООО "АСТ-АВТО"</t>
  </si>
  <si>
    <t>товарный чек №681 от 15.07.2019г.</t>
  </si>
  <si>
    <t>12.07.2019</t>
  </si>
  <si>
    <t>чехол рулевого колеса</t>
  </si>
  <si>
    <t>ветровик дверей</t>
  </si>
  <si>
    <t>блок управления МИКАС</t>
  </si>
  <si>
    <t>ИП Бочеев А.С.</t>
  </si>
  <si>
    <t>ИП Каракян Л.М.</t>
  </si>
  <si>
    <t>ИП  Павлов Е.А.</t>
  </si>
  <si>
    <t>товарный чек № 984 от 12.07.2019г.</t>
  </si>
  <si>
    <t>ИП Щербина А.Г.</t>
  </si>
  <si>
    <t>кас. чек от 04.07.2019г.</t>
  </si>
  <si>
    <t>кас. чек № 00036 от 12.07.2019г.</t>
  </si>
  <si>
    <t>кас. чек №604 от 26.06.2019г.</t>
  </si>
  <si>
    <t>кас. чек №822 от 11.07.2019г.</t>
  </si>
  <si>
    <t>табличка</t>
  </si>
  <si>
    <t>ООО "М-Графика"</t>
  </si>
  <si>
    <t>№1128 от 17.07.2019г.</t>
  </si>
  <si>
    <t>26.07.2019</t>
  </si>
  <si>
    <t>22.07.2019</t>
  </si>
  <si>
    <t>22.07.2020</t>
  </si>
  <si>
    <t>22.07.2021</t>
  </si>
  <si>
    <t>22.07.2022</t>
  </si>
  <si>
    <t>22.07.2023</t>
  </si>
  <si>
    <t>ИП Давьялов В.Б.</t>
  </si>
  <si>
    <t>№108 о т 15.07.2019г.</t>
  </si>
  <si>
    <t>масло моторное 4л</t>
  </si>
  <si>
    <t>знак аварийной остановки</t>
  </si>
  <si>
    <t>огнетушитель порошковый ОП-2кг</t>
  </si>
  <si>
    <t>аптечка автомобильная Airlain</t>
  </si>
  <si>
    <t>омыватель стекол летний AGA 4л</t>
  </si>
  <si>
    <t>сушилка для рук NHD-2.0</t>
  </si>
  <si>
    <t>ООО "ВсеИнструменты"</t>
  </si>
  <si>
    <t>№19/1807-61 от 18.07.2019г.</t>
  </si>
  <si>
    <t>ацетилен</t>
  </si>
  <si>
    <t>ООО "Провизия"</t>
  </si>
  <si>
    <t>№47 от 03.07.2019г.</t>
  </si>
  <si>
    <t>кислород</t>
  </si>
  <si>
    <t>№45 от 26.06.2019г.</t>
  </si>
  <si>
    <t>№49 от 10.07.2019г.</t>
  </si>
  <si>
    <t>автошины Laufenn 225/75/16</t>
  </si>
  <si>
    <t>ООО "Фирма "Виктория"</t>
  </si>
  <si>
    <t>№94/18/А от 11.07.2019г.</t>
  </si>
  <si>
    <t>адресная табличка</t>
  </si>
  <si>
    <t>№328 от 26.03.2019г.</t>
  </si>
  <si>
    <t>лента фум 0,1*15</t>
  </si>
  <si>
    <t>ООО "Юг Газ-Сервис"</t>
  </si>
  <si>
    <t>№А-41 от 12.07.2019г.</t>
  </si>
  <si>
    <t>паспорт газопровода</t>
  </si>
  <si>
    <t>№993 от 27.06.2019г.</t>
  </si>
  <si>
    <t>насос водяной</t>
  </si>
  <si>
    <t>ИП Николаенко</t>
  </si>
  <si>
    <t>товарный чек № 12 от 08.07.2019г.</t>
  </si>
  <si>
    <t>фиксатор</t>
  </si>
  <si>
    <t>акт проверки техсостояния подземных газопроводов</t>
  </si>
  <si>
    <t>№875 от 19.06.2019г.</t>
  </si>
  <si>
    <t>жалюзи вертикальные</t>
  </si>
  <si>
    <t>ИП Кайгородов К.А.</t>
  </si>
  <si>
    <t>№ б/н 16.07.2019г.</t>
  </si>
  <si>
    <t>рулонные жалюзи</t>
  </si>
  <si>
    <t>фильтр двойной прозрачный 3/4</t>
  </si>
  <si>
    <t>термоэлектрический привод 230В</t>
  </si>
  <si>
    <t>обратный клапан 3/4</t>
  </si>
  <si>
    <t>пресс-переходник с накид. гайкой 26*3</t>
  </si>
  <si>
    <t>пресс-муфта 26*3 3/4</t>
  </si>
  <si>
    <t>пресс-угольник 26*3 20*2</t>
  </si>
  <si>
    <t>картридж FA10</t>
  </si>
  <si>
    <t>ключ для колб</t>
  </si>
  <si>
    <t>ООО "Акватеп"</t>
  </si>
  <si>
    <t>№0444А/19 от 15.05.2019г.</t>
  </si>
  <si>
    <t>товарный чек № б/н от 12.07.2019г.</t>
  </si>
  <si>
    <t>информационное обслуживание ИСС "Техэксперт:Охрана труда"</t>
  </si>
  <si>
    <t>ИП Макеев М.Н.</t>
  </si>
  <si>
    <t>№ 155/18 от 12.11.2018г.</t>
  </si>
  <si>
    <t>почтовые услуги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</si>
  <si>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</si>
  <si>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</si>
  <si>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</si>
  <si>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</si>
  <si>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</si>
  <si>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</si>
  <si>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</si>
  <si>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аттестация специалистов сварочного производства</t>
  </si>
  <si>
    <t>ООО "Кубанский институт сварки и контроля"</t>
  </si>
  <si>
    <t>№ 131-а от 24.06.2019г.</t>
  </si>
  <si>
    <t>№40/Д/2019 от 09.01.2019г.</t>
  </si>
  <si>
    <t>ООО "Радиочастотный контроль и ЭМИ</t>
  </si>
  <si>
    <t>поверка средств измерения</t>
  </si>
  <si>
    <t>ФБУ "Краснодарский ЦСМ"</t>
  </si>
  <si>
    <t>№ 01-6269-П/К/Р от 27.05.2019г.</t>
  </si>
  <si>
    <t>газ природный на технологические нужды</t>
  </si>
  <si>
    <t>дт</t>
  </si>
  <si>
    <t>ИП Зейтунян</t>
  </si>
  <si>
    <t>кассовый чек б/н от 26.07.2019г.</t>
  </si>
  <si>
    <t>№63-19/07 от 01.07.2019г.</t>
  </si>
  <si>
    <t>№64-19/07 от 01.07.2019г.</t>
  </si>
  <si>
    <t>№23 от 01.08.2019г.</t>
  </si>
  <si>
    <t>№9 от 01.07.2019г.</t>
  </si>
  <si>
    <t>обучение курс 1С:з/пл</t>
  </si>
  <si>
    <t>ООО "Глобал-Софт"</t>
  </si>
  <si>
    <t>№б/н от 01.07.2019г.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</si>
</sst>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00"/>
    <numFmt numFmtId="166" formatCode="#,##0.0000"/>
    <numFmt numFmtId="167" formatCode="#,##0.000000"/>
    <numFmt numFmtId="168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4" fillId="0" borderId="0" xfId="0" applyFont="1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0" borderId="14" xfId="0" applyFont="1" applyBorder="1" applyAlignment="1">
      <alignment horizontal="right" vertical="center" wrapText="1"/>
    </xf>
    <xf numFmtId="0" fontId="3" fillId="2" borderId="14" xfId="0" applyFont="1" applyFill="1" applyBorder="1" applyAlignment="1">
      <alignment horizontal="left" vertical="center" wrapText="1" indent="1"/>
    </xf>
    <xf numFmtId="0" fontId="3" fillId="2" borderId="14" xfId="0" applyFont="1" applyFill="1" applyBorder="1" applyAlignment="1">
      <alignment horizontal="left" vertical="center" wrapText="1" indent="2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 indent="1"/>
    </xf>
    <xf numFmtId="0" fontId="4" fillId="0" borderId="13" xfId="0" applyFont="1" applyBorder="1"/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14" fontId="4" fillId="0" borderId="13" xfId="0" applyNumberFormat="1" applyFont="1" applyBorder="1"/>
    <xf numFmtId="14" fontId="5" fillId="0" borderId="13" xfId="0" applyNumberFormat="1" applyFont="1" applyBorder="1" applyAlignment="1">
      <alignment horizontal="right" wrapText="1"/>
    </xf>
    <xf numFmtId="0" fontId="3" fillId="2" borderId="13" xfId="0" applyFont="1" applyFill="1" applyBorder="1" applyAlignment="1">
      <alignment horizontal="left" wrapText="1"/>
    </xf>
    <xf numFmtId="49" fontId="4" fillId="0" borderId="13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/>
    </xf>
    <xf numFmtId="0" fontId="4" fillId="0" borderId="13" xfId="0" applyFont="1" applyBorder="1" applyAlignment="1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1" fontId="0" fillId="0" borderId="13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3" fillId="2" borderId="14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righ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8" fontId="0" fillId="0" borderId="13" xfId="0" applyNumberFormat="1" applyBorder="1" applyAlignment="1">
      <alignment vertical="top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0" fontId="4" fillId="3" borderId="13" xfId="0" applyFont="1" applyFill="1" applyBorder="1"/>
    <xf numFmtId="0" fontId="3" fillId="3" borderId="13" xfId="0" applyFont="1" applyFill="1" applyBorder="1" applyAlignment="1">
      <alignment horizontal="left" vertical="center" wrapText="1" indent="1"/>
    </xf>
    <xf numFmtId="0" fontId="0" fillId="3" borderId="13" xfId="0" applyFill="1" applyBorder="1"/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1" fontId="0" fillId="0" borderId="13" xfId="0" applyNumberFormat="1" applyFill="1" applyBorder="1" applyAlignment="1">
      <alignment vertical="top"/>
    </xf>
    <xf numFmtId="0" fontId="4" fillId="3" borderId="13" xfId="0" applyFont="1" applyFill="1" applyBorder="1" applyAlignment="1"/>
    <xf numFmtId="0" fontId="3" fillId="3" borderId="13" xfId="0" applyFont="1" applyFill="1" applyBorder="1" applyAlignment="1">
      <alignment horizontal="left" wrapText="1"/>
    </xf>
    <xf numFmtId="0" fontId="0" fillId="3" borderId="13" xfId="0" applyFill="1" applyBorder="1" applyAlignment="1"/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/>
    </xf>
    <xf numFmtId="0" fontId="8" fillId="2" borderId="13" xfId="0" applyFont="1" applyFill="1" applyBorder="1" applyAlignment="1">
      <alignment horizontal="left" vertical="top" wrapText="1"/>
    </xf>
    <xf numFmtId="165" fontId="0" fillId="0" borderId="13" xfId="0" applyNumberFormat="1" applyFont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3" fillId="0" borderId="1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left" wrapText="1" indent="1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0" fillId="0" borderId="13" xfId="0" applyNumberFormat="1" applyBorder="1" applyAlignment="1">
      <alignment vertical="top"/>
    </xf>
    <xf numFmtId="0" fontId="0" fillId="4" borderId="13" xfId="0" applyFill="1" applyBorder="1" applyAlignment="1">
      <alignment vertical="top" wrapText="1"/>
    </xf>
    <xf numFmtId="165" fontId="0" fillId="4" borderId="13" xfId="0" applyNumberFormat="1" applyFill="1" applyBorder="1" applyAlignment="1">
      <alignment vertical="top"/>
    </xf>
    <xf numFmtId="0" fontId="8" fillId="2" borderId="13" xfId="0" applyFont="1" applyFill="1" applyBorder="1" applyAlignment="1">
      <alignment horizontal="right" vertical="top" wrapText="1"/>
    </xf>
    <xf numFmtId="2" fontId="0" fillId="0" borderId="13" xfId="0" applyNumberFormat="1" applyBorder="1" applyAlignment="1">
      <alignment vertical="top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right" vertical="top" wrapText="1"/>
    </xf>
    <xf numFmtId="165" fontId="0" fillId="0" borderId="13" xfId="0" applyNumberFormat="1" applyBorder="1" applyAlignment="1">
      <alignment horizontal="right" vertical="top"/>
    </xf>
    <xf numFmtId="1" fontId="0" fillId="0" borderId="13" xfId="0" applyNumberForma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20"/>
  <sheetViews>
    <sheetView tabSelected="1" topLeftCell="A187" zoomScale="80" zoomScaleNormal="80" workbookViewId="0">
      <selection activeCell="C206" sqref="C206"/>
    </sheetView>
  </sheetViews>
  <sheetFormatPr defaultRowHeight="15" x14ac:dyDescent="0.25"/>
  <cols>
    <col min="1" max="1" width="10.85546875" style="20" bestFit="1" customWidth="1"/>
    <col min="2" max="2" width="9.140625" style="1"/>
    <col min="3" max="4" width="4" customWidth="1"/>
    <col min="5" max="5" width="3.28515625" customWidth="1"/>
    <col min="6" max="6" width="3.5703125" customWidth="1"/>
    <col min="7" max="7" width="3.42578125" customWidth="1"/>
    <col min="8" max="8" width="4" customWidth="1"/>
    <col min="9" max="9" width="4.7109375" customWidth="1"/>
    <col min="10" max="10" width="4" customWidth="1"/>
    <col min="11" max="11" width="5.42578125" customWidth="1"/>
    <col min="12" max="12" width="3.7109375" customWidth="1"/>
    <col min="14" max="14" width="17.85546875" customWidth="1"/>
    <col min="15" max="15" width="12.5703125" customWidth="1"/>
    <col min="16" max="16" width="29.28515625" style="26" customWidth="1"/>
    <col min="17" max="17" width="13.28515625" style="26" customWidth="1"/>
    <col min="18" max="19" width="9.140625" style="26"/>
    <col min="20" max="20" width="11.85546875" style="26" customWidth="1"/>
    <col min="21" max="21" width="27.5703125" style="26" customWidth="1"/>
    <col min="22" max="22" width="36.42578125" style="26" customWidth="1"/>
  </cols>
  <sheetData>
    <row r="1" spans="1:22" ht="27" customHeight="1" x14ac:dyDescent="0.25">
      <c r="T1" s="68" t="s">
        <v>60</v>
      </c>
      <c r="U1" s="68"/>
      <c r="V1" s="68"/>
    </row>
    <row r="2" spans="1:22" ht="31.5" customHeight="1" x14ac:dyDescent="0.25">
      <c r="A2" s="69" t="s">
        <v>94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ht="15.75" thickBot="1" x14ac:dyDescent="0.3"/>
    <row r="4" spans="1:22" ht="46.5" customHeight="1" thickBot="1" x14ac:dyDescent="0.3">
      <c r="A4" s="74" t="s">
        <v>0</v>
      </c>
      <c r="B4" s="80" t="s">
        <v>18</v>
      </c>
      <c r="C4" s="77" t="s">
        <v>1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9"/>
      <c r="P4" s="89" t="s">
        <v>2</v>
      </c>
      <c r="Q4" s="71" t="s">
        <v>27</v>
      </c>
      <c r="R4" s="71" t="s">
        <v>3</v>
      </c>
      <c r="S4" s="71" t="s">
        <v>28</v>
      </c>
      <c r="T4" s="71" t="s">
        <v>29</v>
      </c>
      <c r="U4" s="71" t="s">
        <v>30</v>
      </c>
      <c r="V4" s="71" t="s">
        <v>4</v>
      </c>
    </row>
    <row r="5" spans="1:22" ht="24.75" customHeight="1" thickBot="1" x14ac:dyDescent="0.3">
      <c r="A5" s="75"/>
      <c r="B5" s="81"/>
      <c r="C5" s="77" t="s">
        <v>5</v>
      </c>
      <c r="D5" s="78"/>
      <c r="E5" s="78"/>
      <c r="F5" s="78"/>
      <c r="G5" s="78"/>
      <c r="H5" s="78"/>
      <c r="I5" s="78"/>
      <c r="J5" s="78"/>
      <c r="K5" s="78"/>
      <c r="L5" s="78"/>
      <c r="M5" s="79"/>
      <c r="N5" s="83" t="s">
        <v>59</v>
      </c>
      <c r="O5" s="85"/>
      <c r="P5" s="90"/>
      <c r="Q5" s="73"/>
      <c r="R5" s="73"/>
      <c r="S5" s="73"/>
      <c r="T5" s="73"/>
      <c r="U5" s="73"/>
      <c r="V5" s="73"/>
    </row>
    <row r="6" spans="1:22" ht="24.75" customHeight="1" thickBot="1" x14ac:dyDescent="0.3">
      <c r="A6" s="75"/>
      <c r="B6" s="81"/>
      <c r="C6" s="77" t="s">
        <v>7</v>
      </c>
      <c r="D6" s="78"/>
      <c r="E6" s="78"/>
      <c r="F6" s="78"/>
      <c r="G6" s="78"/>
      <c r="H6" s="78"/>
      <c r="I6" s="78"/>
      <c r="J6" s="78"/>
      <c r="K6" s="78"/>
      <c r="L6" s="79"/>
      <c r="M6" s="92" t="s">
        <v>25</v>
      </c>
      <c r="N6" s="86" t="s">
        <v>6</v>
      </c>
      <c r="O6" s="88"/>
      <c r="P6" s="90"/>
      <c r="Q6" s="73"/>
      <c r="R6" s="73"/>
      <c r="S6" s="73"/>
      <c r="T6" s="73"/>
      <c r="U6" s="73"/>
      <c r="V6" s="73"/>
    </row>
    <row r="7" spans="1:22" ht="15.75" customHeight="1" x14ac:dyDescent="0.25">
      <c r="A7" s="75"/>
      <c r="B7" s="81"/>
      <c r="C7" s="83" t="s">
        <v>8</v>
      </c>
      <c r="D7" s="84"/>
      <c r="E7" s="85"/>
      <c r="F7" s="83" t="s">
        <v>9</v>
      </c>
      <c r="G7" s="84"/>
      <c r="H7" s="85"/>
      <c r="I7" s="83" t="s">
        <v>10</v>
      </c>
      <c r="J7" s="85"/>
      <c r="K7" s="83" t="s">
        <v>10</v>
      </c>
      <c r="L7" s="85"/>
      <c r="M7" s="93"/>
      <c r="N7" s="71" t="s">
        <v>26</v>
      </c>
      <c r="O7" s="71" t="s">
        <v>13</v>
      </c>
      <c r="P7" s="90"/>
      <c r="Q7" s="73"/>
      <c r="R7" s="73"/>
      <c r="S7" s="73"/>
      <c r="T7" s="73"/>
      <c r="U7" s="73"/>
      <c r="V7" s="73"/>
    </row>
    <row r="8" spans="1:22" ht="27" customHeight="1" thickBot="1" x14ac:dyDescent="0.3">
      <c r="A8" s="75"/>
      <c r="B8" s="81"/>
      <c r="C8" s="86"/>
      <c r="D8" s="87"/>
      <c r="E8" s="88"/>
      <c r="F8" s="86"/>
      <c r="G8" s="87"/>
      <c r="H8" s="88"/>
      <c r="I8" s="86" t="s">
        <v>11</v>
      </c>
      <c r="J8" s="88"/>
      <c r="K8" s="86" t="s">
        <v>12</v>
      </c>
      <c r="L8" s="88"/>
      <c r="M8" s="93"/>
      <c r="N8" s="73"/>
      <c r="O8" s="73"/>
      <c r="P8" s="90"/>
      <c r="Q8" s="73"/>
      <c r="R8" s="73"/>
      <c r="S8" s="73"/>
      <c r="T8" s="73"/>
      <c r="U8" s="73"/>
      <c r="V8" s="73"/>
    </row>
    <row r="9" spans="1:22" ht="24.75" customHeight="1" x14ac:dyDescent="0.25">
      <c r="A9" s="75"/>
      <c r="B9" s="81"/>
      <c r="C9" s="71" t="s">
        <v>14</v>
      </c>
      <c r="D9" s="71" t="s">
        <v>19</v>
      </c>
      <c r="E9" s="71" t="s">
        <v>15</v>
      </c>
      <c r="F9" s="71" t="s">
        <v>16</v>
      </c>
      <c r="G9" s="71" t="s">
        <v>20</v>
      </c>
      <c r="H9" s="71" t="s">
        <v>17</v>
      </c>
      <c r="I9" s="71" t="s">
        <v>21</v>
      </c>
      <c r="J9" s="71" t="s">
        <v>22</v>
      </c>
      <c r="K9" s="71" t="s">
        <v>23</v>
      </c>
      <c r="L9" s="71" t="s">
        <v>24</v>
      </c>
      <c r="M9" s="93"/>
      <c r="N9" s="73"/>
      <c r="O9" s="73"/>
      <c r="P9" s="90"/>
      <c r="Q9" s="73"/>
      <c r="R9" s="73"/>
      <c r="S9" s="73"/>
      <c r="T9" s="73"/>
      <c r="U9" s="73"/>
      <c r="V9" s="73"/>
    </row>
    <row r="10" spans="1:22" ht="186.75" customHeight="1" thickBot="1" x14ac:dyDescent="0.3">
      <c r="A10" s="76"/>
      <c r="B10" s="8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94"/>
      <c r="N10" s="72"/>
      <c r="O10" s="72"/>
      <c r="P10" s="91"/>
      <c r="Q10" s="72"/>
      <c r="R10" s="72"/>
      <c r="S10" s="72"/>
      <c r="T10" s="72"/>
      <c r="U10" s="72"/>
      <c r="V10" s="72"/>
    </row>
    <row r="11" spans="1:22" x14ac:dyDescent="0.25">
      <c r="A11" s="21">
        <v>1</v>
      </c>
      <c r="B11" s="5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7">
        <v>9</v>
      </c>
      <c r="J11" s="6">
        <v>10</v>
      </c>
      <c r="K11" s="7">
        <v>11</v>
      </c>
      <c r="L11" s="6">
        <v>12</v>
      </c>
      <c r="M11" s="8">
        <v>13</v>
      </c>
      <c r="N11" s="7">
        <v>14</v>
      </c>
      <c r="O11" s="7">
        <v>15</v>
      </c>
      <c r="P11" s="57">
        <v>16</v>
      </c>
      <c r="Q11" s="27">
        <v>17</v>
      </c>
      <c r="R11" s="27">
        <v>18</v>
      </c>
      <c r="S11" s="27">
        <v>19</v>
      </c>
      <c r="T11" s="27">
        <v>20</v>
      </c>
      <c r="U11" s="27">
        <v>21</v>
      </c>
      <c r="V11" s="27">
        <v>22</v>
      </c>
    </row>
    <row r="12" spans="1:22" x14ac:dyDescent="0.25">
      <c r="A12" s="11">
        <v>1</v>
      </c>
      <c r="B12" s="15">
        <v>43676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0" t="s">
        <v>58</v>
      </c>
      <c r="O12" s="59">
        <v>0</v>
      </c>
      <c r="P12" s="58" t="s">
        <v>36</v>
      </c>
      <c r="Q12" s="56">
        <v>9.6799999999999994E-3</v>
      </c>
      <c r="R12" s="29" t="s">
        <v>61</v>
      </c>
      <c r="S12" s="54">
        <v>7.3170000000000002</v>
      </c>
      <c r="T12" s="28">
        <v>70.863680000000002</v>
      </c>
      <c r="U12" s="30" t="s">
        <v>62</v>
      </c>
      <c r="V12" s="30" t="s">
        <v>63</v>
      </c>
    </row>
    <row r="13" spans="1:22" x14ac:dyDescent="0.25">
      <c r="A13" s="11"/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7"/>
      <c r="O13" s="37"/>
      <c r="P13" s="62" t="s">
        <v>42</v>
      </c>
      <c r="Q13" s="38"/>
      <c r="R13" s="41"/>
      <c r="S13" s="41"/>
      <c r="T13" s="38"/>
      <c r="U13" s="41"/>
      <c r="V13" s="41"/>
    </row>
    <row r="14" spans="1:22" ht="33" customHeight="1" x14ac:dyDescent="0.25">
      <c r="A14" s="11">
        <v>2</v>
      </c>
      <c r="B14" s="15">
        <v>43676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10" t="s">
        <v>58</v>
      </c>
      <c r="O14" s="18">
        <v>0</v>
      </c>
      <c r="P14" s="34" t="s">
        <v>80</v>
      </c>
      <c r="Q14" s="56">
        <v>6.3075799999999997</v>
      </c>
      <c r="R14" s="31" t="s">
        <v>78</v>
      </c>
      <c r="S14" s="54">
        <v>12.765000000000001</v>
      </c>
      <c r="T14" s="22">
        <v>80.516300000000001</v>
      </c>
      <c r="U14" s="12" t="s">
        <v>81</v>
      </c>
      <c r="V14" s="12" t="s">
        <v>82</v>
      </c>
    </row>
    <row r="15" spans="1:22" ht="31.5" customHeight="1" x14ac:dyDescent="0.25">
      <c r="A15" s="11">
        <f>1+A14</f>
        <v>3</v>
      </c>
      <c r="B15" s="15">
        <v>43676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10" t="s">
        <v>58</v>
      </c>
      <c r="O15" s="18">
        <v>0</v>
      </c>
      <c r="P15" s="34" t="s">
        <v>79</v>
      </c>
      <c r="Q15" s="56">
        <v>6.3075799999999997</v>
      </c>
      <c r="R15" s="31" t="s">
        <v>78</v>
      </c>
      <c r="S15" s="54">
        <v>5.3999999999999999E-2</v>
      </c>
      <c r="T15" s="22">
        <v>0.34061000000000002</v>
      </c>
      <c r="U15" s="12" t="s">
        <v>81</v>
      </c>
      <c r="V15" s="12" t="s">
        <v>83</v>
      </c>
    </row>
    <row r="16" spans="1:22" ht="31.5" customHeight="1" x14ac:dyDescent="0.25">
      <c r="A16" s="11">
        <f t="shared" ref="A16:A79" si="0">1+A15</f>
        <v>4</v>
      </c>
      <c r="B16" s="15">
        <v>43676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10" t="s">
        <v>58</v>
      </c>
      <c r="O16" s="18">
        <v>0</v>
      </c>
      <c r="P16" s="34" t="s">
        <v>353</v>
      </c>
      <c r="Q16" s="56">
        <v>6.3075799999999997</v>
      </c>
      <c r="R16" s="31" t="s">
        <v>78</v>
      </c>
      <c r="S16" s="54">
        <v>0.32400000000000001</v>
      </c>
      <c r="T16" s="22">
        <v>2.0436399999999999</v>
      </c>
      <c r="U16" s="12" t="s">
        <v>81</v>
      </c>
      <c r="V16" s="12" t="s">
        <v>83</v>
      </c>
    </row>
    <row r="17" spans="1:28" ht="18.75" customHeight="1" x14ac:dyDescent="0.25">
      <c r="A17" s="11">
        <f t="shared" si="0"/>
        <v>5</v>
      </c>
      <c r="B17" s="15">
        <v>43676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10" t="s">
        <v>58</v>
      </c>
      <c r="O17" s="18">
        <v>0</v>
      </c>
      <c r="P17" s="34" t="s">
        <v>31</v>
      </c>
      <c r="Q17" s="13">
        <v>3.1009999999999999E-2</v>
      </c>
      <c r="R17" s="23" t="s">
        <v>53</v>
      </c>
      <c r="S17" s="54">
        <v>36</v>
      </c>
      <c r="T17" s="55">
        <v>1.11636</v>
      </c>
      <c r="U17" s="12" t="s">
        <v>50</v>
      </c>
      <c r="V17" s="25" t="s">
        <v>51</v>
      </c>
    </row>
    <row r="18" spans="1:28" x14ac:dyDescent="0.25">
      <c r="A18" s="11">
        <f t="shared" si="0"/>
        <v>6</v>
      </c>
      <c r="B18" s="15">
        <v>43662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10" t="s">
        <v>58</v>
      </c>
      <c r="O18" s="18">
        <v>0</v>
      </c>
      <c r="P18" s="34" t="s">
        <v>95</v>
      </c>
      <c r="Q18" s="13">
        <v>2.9000000000000001E-2</v>
      </c>
      <c r="R18" s="23" t="s">
        <v>96</v>
      </c>
      <c r="S18" s="28">
        <v>10</v>
      </c>
      <c r="T18" s="63">
        <v>0.28999999999999998</v>
      </c>
      <c r="U18" s="12" t="s">
        <v>97</v>
      </c>
      <c r="V18" s="25" t="s">
        <v>98</v>
      </c>
    </row>
    <row r="19" spans="1:28" ht="19.5" customHeight="1" x14ac:dyDescent="0.25">
      <c r="A19" s="11">
        <f t="shared" si="0"/>
        <v>7</v>
      </c>
      <c r="B19" s="15">
        <v>43662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10" t="s">
        <v>58</v>
      </c>
      <c r="O19" s="18">
        <v>0</v>
      </c>
      <c r="P19" s="34" t="s">
        <v>99</v>
      </c>
      <c r="Q19" s="13">
        <v>0.30599999999999999</v>
      </c>
      <c r="R19" s="23" t="s">
        <v>96</v>
      </c>
      <c r="S19" s="25">
        <v>1</v>
      </c>
      <c r="T19" s="25">
        <v>0.30599999999999999</v>
      </c>
      <c r="U19" s="12" t="s">
        <v>97</v>
      </c>
      <c r="V19" s="25" t="s">
        <v>98</v>
      </c>
    </row>
    <row r="20" spans="1:28" ht="15" customHeight="1" x14ac:dyDescent="0.25">
      <c r="A20" s="11">
        <f t="shared" si="0"/>
        <v>8</v>
      </c>
      <c r="B20" s="15">
        <v>43662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10" t="s">
        <v>58</v>
      </c>
      <c r="O20" s="18">
        <v>0</v>
      </c>
      <c r="P20" s="34" t="s">
        <v>100</v>
      </c>
      <c r="Q20" s="13">
        <v>0.28999999999999998</v>
      </c>
      <c r="R20" s="23" t="s">
        <v>96</v>
      </c>
      <c r="S20" s="24">
        <v>1</v>
      </c>
      <c r="T20" s="25">
        <v>0.28999999999999998</v>
      </c>
      <c r="U20" s="12" t="s">
        <v>97</v>
      </c>
      <c r="V20" s="25" t="s">
        <v>98</v>
      </c>
      <c r="W20" s="3"/>
      <c r="X20" s="2"/>
      <c r="Y20" s="2"/>
      <c r="Z20" s="2"/>
      <c r="AA20" s="2"/>
      <c r="AB20" s="2"/>
    </row>
    <row r="21" spans="1:28" ht="15" customHeight="1" x14ac:dyDescent="0.25">
      <c r="A21" s="11">
        <f t="shared" si="0"/>
        <v>9</v>
      </c>
      <c r="B21" s="15">
        <v>43662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10" t="s">
        <v>58</v>
      </c>
      <c r="O21" s="18">
        <v>0</v>
      </c>
      <c r="P21" s="34" t="s">
        <v>101</v>
      </c>
      <c r="Q21" s="13">
        <v>0.247</v>
      </c>
      <c r="R21" s="23" t="s">
        <v>96</v>
      </c>
      <c r="S21" s="24">
        <v>1</v>
      </c>
      <c r="T21" s="25">
        <v>0.247</v>
      </c>
      <c r="U21" s="12" t="s">
        <v>97</v>
      </c>
      <c r="V21" s="25" t="s">
        <v>98</v>
      </c>
      <c r="W21" s="3"/>
      <c r="X21" s="2"/>
      <c r="Y21" s="2"/>
      <c r="Z21" s="2"/>
      <c r="AA21" s="2"/>
      <c r="AB21" s="2"/>
    </row>
    <row r="22" spans="1:28" x14ac:dyDescent="0.25">
      <c r="A22" s="11">
        <f t="shared" si="0"/>
        <v>10</v>
      </c>
      <c r="B22" s="15">
        <v>43662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10" t="s">
        <v>58</v>
      </c>
      <c r="O22" s="18">
        <v>0</v>
      </c>
      <c r="P22" s="34" t="s">
        <v>102</v>
      </c>
      <c r="Q22" s="13">
        <v>0.02</v>
      </c>
      <c r="R22" s="23" t="s">
        <v>32</v>
      </c>
      <c r="S22" s="24">
        <v>2</v>
      </c>
      <c r="T22" s="25">
        <v>0.04</v>
      </c>
      <c r="U22" s="12" t="s">
        <v>97</v>
      </c>
      <c r="V22" s="25" t="s">
        <v>98</v>
      </c>
      <c r="W22" s="3"/>
      <c r="X22" s="2"/>
      <c r="Y22" s="2"/>
      <c r="Z22" s="2"/>
      <c r="AA22" s="2"/>
      <c r="AB22" s="2"/>
    </row>
    <row r="23" spans="1:28" ht="15" customHeight="1" x14ac:dyDescent="0.25">
      <c r="A23" s="11">
        <f t="shared" si="0"/>
        <v>11</v>
      </c>
      <c r="B23" s="15">
        <v>43662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10" t="s">
        <v>58</v>
      </c>
      <c r="O23" s="18">
        <v>0</v>
      </c>
      <c r="P23" s="34" t="s">
        <v>103</v>
      </c>
      <c r="Q23" s="13">
        <v>0.1</v>
      </c>
      <c r="R23" s="23" t="s">
        <v>32</v>
      </c>
      <c r="S23" s="24">
        <v>1</v>
      </c>
      <c r="T23" s="25">
        <v>0.1</v>
      </c>
      <c r="U23" s="12" t="s">
        <v>97</v>
      </c>
      <c r="V23" s="25" t="s">
        <v>98</v>
      </c>
      <c r="W23" s="3"/>
      <c r="X23" s="2"/>
      <c r="Y23" s="2"/>
      <c r="Z23" s="2"/>
      <c r="AA23" s="2"/>
      <c r="AB23" s="2"/>
    </row>
    <row r="24" spans="1:28" x14ac:dyDescent="0.25">
      <c r="A24" s="11">
        <f t="shared" si="0"/>
        <v>12</v>
      </c>
      <c r="B24" s="15">
        <v>43662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10" t="s">
        <v>58</v>
      </c>
      <c r="O24" s="18">
        <v>0</v>
      </c>
      <c r="P24" s="34" t="s">
        <v>104</v>
      </c>
      <c r="Q24" s="13">
        <v>0.06</v>
      </c>
      <c r="R24" s="23" t="s">
        <v>96</v>
      </c>
      <c r="S24" s="24">
        <v>16</v>
      </c>
      <c r="T24" s="25">
        <v>0.96</v>
      </c>
      <c r="U24" s="12" t="s">
        <v>97</v>
      </c>
      <c r="V24" s="25" t="s">
        <v>98</v>
      </c>
      <c r="W24" s="3"/>
      <c r="X24" s="2"/>
      <c r="Y24" s="2"/>
      <c r="Z24" s="2"/>
      <c r="AA24" s="2"/>
      <c r="AB24" s="2"/>
    </row>
    <row r="25" spans="1:28" x14ac:dyDescent="0.25">
      <c r="A25" s="11">
        <f t="shared" si="0"/>
        <v>13</v>
      </c>
      <c r="B25" s="15">
        <v>43662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10" t="s">
        <v>58</v>
      </c>
      <c r="O25" s="18">
        <v>0</v>
      </c>
      <c r="P25" s="34" t="s">
        <v>105</v>
      </c>
      <c r="Q25" s="13">
        <v>1.7000000000000001E-2</v>
      </c>
      <c r="R25" s="23" t="s">
        <v>96</v>
      </c>
      <c r="S25" s="24">
        <v>8</v>
      </c>
      <c r="T25" s="25">
        <v>0.13600000000000001</v>
      </c>
      <c r="U25" s="12" t="s">
        <v>97</v>
      </c>
      <c r="V25" s="25" t="s">
        <v>98</v>
      </c>
      <c r="W25" s="4"/>
      <c r="X25" s="2"/>
      <c r="Y25" s="2"/>
      <c r="Z25" s="2"/>
      <c r="AA25" s="2"/>
      <c r="AB25" s="2"/>
    </row>
    <row r="26" spans="1:28" ht="19.5" customHeight="1" x14ac:dyDescent="0.25">
      <c r="A26" s="11">
        <f t="shared" si="0"/>
        <v>14</v>
      </c>
      <c r="B26" s="15">
        <v>43662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10" t="s">
        <v>58</v>
      </c>
      <c r="O26" s="18">
        <v>0</v>
      </c>
      <c r="P26" s="34" t="s">
        <v>106</v>
      </c>
      <c r="Q26" s="13">
        <v>2.4E-2</v>
      </c>
      <c r="R26" s="23" t="s">
        <v>96</v>
      </c>
      <c r="S26" s="24">
        <v>16</v>
      </c>
      <c r="T26" s="25">
        <v>0.38400000000000001</v>
      </c>
      <c r="U26" s="12" t="s">
        <v>97</v>
      </c>
      <c r="V26" s="25" t="s">
        <v>98</v>
      </c>
      <c r="W26" s="3"/>
      <c r="X26" s="2"/>
      <c r="Y26" s="2"/>
      <c r="Z26" s="2"/>
      <c r="AA26" s="2"/>
      <c r="AB26" s="2"/>
    </row>
    <row r="27" spans="1:28" ht="15" customHeight="1" x14ac:dyDescent="0.25">
      <c r="A27" s="11">
        <f t="shared" si="0"/>
        <v>15</v>
      </c>
      <c r="B27" s="15">
        <v>43662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10" t="s">
        <v>58</v>
      </c>
      <c r="O27" s="18">
        <v>0</v>
      </c>
      <c r="P27" s="34" t="s">
        <v>107</v>
      </c>
      <c r="Q27" s="13">
        <v>0.41299999999999998</v>
      </c>
      <c r="R27" s="23" t="s">
        <v>32</v>
      </c>
      <c r="S27" s="24">
        <v>4</v>
      </c>
      <c r="T27" s="25">
        <v>1.6519999999999999</v>
      </c>
      <c r="U27" s="12" t="s">
        <v>97</v>
      </c>
      <c r="V27" s="25" t="s">
        <v>98</v>
      </c>
      <c r="W27" s="3"/>
      <c r="X27" s="2"/>
      <c r="Y27" s="2"/>
      <c r="Z27" s="2"/>
      <c r="AA27" s="2"/>
      <c r="AB27" s="2"/>
    </row>
    <row r="28" spans="1:28" ht="15" customHeight="1" x14ac:dyDescent="0.25">
      <c r="A28" s="11">
        <f t="shared" si="0"/>
        <v>16</v>
      </c>
      <c r="B28" s="15">
        <v>43662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10" t="s">
        <v>58</v>
      </c>
      <c r="O28" s="18">
        <v>0</v>
      </c>
      <c r="P28" s="34" t="s">
        <v>110</v>
      </c>
      <c r="Q28" s="13">
        <v>4.0000000000000001E-3</v>
      </c>
      <c r="R28" s="23" t="s">
        <v>32</v>
      </c>
      <c r="S28" s="24">
        <v>1</v>
      </c>
      <c r="T28" s="25">
        <f t="shared" ref="T28:T110" si="1">Q28*S28</f>
        <v>4.0000000000000001E-3</v>
      </c>
      <c r="U28" s="25" t="s">
        <v>108</v>
      </c>
      <c r="V28" s="25" t="s">
        <v>109</v>
      </c>
      <c r="W28" s="3"/>
      <c r="X28" s="2"/>
      <c r="Y28" s="2"/>
      <c r="Z28" s="2"/>
      <c r="AA28" s="2"/>
      <c r="AB28" s="2"/>
    </row>
    <row r="29" spans="1:28" ht="15" customHeight="1" x14ac:dyDescent="0.25">
      <c r="A29" s="11">
        <f t="shared" si="0"/>
        <v>17</v>
      </c>
      <c r="B29" s="15">
        <v>43662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10" t="s">
        <v>58</v>
      </c>
      <c r="O29" s="18">
        <v>0</v>
      </c>
      <c r="P29" s="34" t="s">
        <v>111</v>
      </c>
      <c r="Q29" s="13">
        <v>1.7999999999999999E-2</v>
      </c>
      <c r="R29" s="23" t="s">
        <v>32</v>
      </c>
      <c r="S29" s="24">
        <v>10</v>
      </c>
      <c r="T29" s="25">
        <f t="shared" si="1"/>
        <v>0.18</v>
      </c>
      <c r="U29" s="25" t="s">
        <v>108</v>
      </c>
      <c r="V29" s="25" t="s">
        <v>109</v>
      </c>
      <c r="W29" s="3"/>
      <c r="X29" s="2"/>
      <c r="Y29" s="2"/>
      <c r="Z29" s="2"/>
      <c r="AA29" s="2"/>
      <c r="AB29" s="2"/>
    </row>
    <row r="30" spans="1:28" ht="15" customHeight="1" x14ac:dyDescent="0.25">
      <c r="A30" s="11">
        <f t="shared" si="0"/>
        <v>18</v>
      </c>
      <c r="B30" s="15">
        <v>43662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10" t="s">
        <v>58</v>
      </c>
      <c r="O30" s="18">
        <v>0</v>
      </c>
      <c r="P30" s="34" t="s">
        <v>112</v>
      </c>
      <c r="Q30" s="13">
        <v>5.1999999999999998E-2</v>
      </c>
      <c r="R30" s="23" t="s">
        <v>32</v>
      </c>
      <c r="S30" s="24">
        <v>4</v>
      </c>
      <c r="T30" s="25">
        <f t="shared" si="1"/>
        <v>0.20799999999999999</v>
      </c>
      <c r="U30" s="25" t="s">
        <v>108</v>
      </c>
      <c r="V30" s="25" t="s">
        <v>109</v>
      </c>
      <c r="W30" s="3"/>
      <c r="X30" s="2"/>
      <c r="Y30" s="2"/>
      <c r="Z30" s="2"/>
      <c r="AA30" s="2"/>
      <c r="AB30" s="2"/>
    </row>
    <row r="31" spans="1:28" ht="15" customHeight="1" x14ac:dyDescent="0.25">
      <c r="A31" s="11">
        <f t="shared" si="0"/>
        <v>19</v>
      </c>
      <c r="B31" s="15">
        <v>43662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10" t="s">
        <v>58</v>
      </c>
      <c r="O31" s="18">
        <v>0</v>
      </c>
      <c r="P31" s="34" t="s">
        <v>113</v>
      </c>
      <c r="Q31" s="13">
        <v>4.5999999999999999E-2</v>
      </c>
      <c r="R31" s="23" t="s">
        <v>32</v>
      </c>
      <c r="S31" s="24">
        <v>5</v>
      </c>
      <c r="T31" s="25">
        <f t="shared" si="1"/>
        <v>0.22999999999999998</v>
      </c>
      <c r="U31" s="25" t="s">
        <v>108</v>
      </c>
      <c r="V31" s="25" t="s">
        <v>109</v>
      </c>
      <c r="W31" s="3"/>
      <c r="X31" s="2"/>
      <c r="Y31" s="2"/>
      <c r="Z31" s="2"/>
      <c r="AA31" s="2"/>
      <c r="AB31" s="2"/>
    </row>
    <row r="32" spans="1:28" ht="15" customHeight="1" x14ac:dyDescent="0.25">
      <c r="A32" s="11">
        <f t="shared" si="0"/>
        <v>20</v>
      </c>
      <c r="B32" s="15">
        <v>43662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10" t="s">
        <v>58</v>
      </c>
      <c r="O32" s="18">
        <v>0</v>
      </c>
      <c r="P32" s="34" t="s">
        <v>114</v>
      </c>
      <c r="Q32" s="13">
        <v>3.6999999999999998E-2</v>
      </c>
      <c r="R32" s="23" t="s">
        <v>32</v>
      </c>
      <c r="S32" s="24">
        <v>3</v>
      </c>
      <c r="T32" s="25">
        <f t="shared" si="1"/>
        <v>0.11099999999999999</v>
      </c>
      <c r="U32" s="25" t="s">
        <v>108</v>
      </c>
      <c r="V32" s="25" t="s">
        <v>109</v>
      </c>
      <c r="W32" s="3"/>
      <c r="X32" s="2"/>
      <c r="Y32" s="2"/>
      <c r="Z32" s="2"/>
      <c r="AA32" s="2"/>
      <c r="AB32" s="2"/>
    </row>
    <row r="33" spans="1:28" ht="15" customHeight="1" x14ac:dyDescent="0.25">
      <c r="A33" s="11">
        <f t="shared" si="0"/>
        <v>21</v>
      </c>
      <c r="B33" s="15">
        <v>43662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10" t="s">
        <v>58</v>
      </c>
      <c r="O33" s="18">
        <v>0</v>
      </c>
      <c r="P33" s="34" t="s">
        <v>115</v>
      </c>
      <c r="Q33" s="13">
        <v>1.2999999999999999E-2</v>
      </c>
      <c r="R33" s="23" t="s">
        <v>32</v>
      </c>
      <c r="S33" s="24">
        <v>12</v>
      </c>
      <c r="T33" s="25">
        <f t="shared" si="1"/>
        <v>0.156</v>
      </c>
      <c r="U33" s="25" t="s">
        <v>108</v>
      </c>
      <c r="V33" s="25" t="s">
        <v>109</v>
      </c>
      <c r="W33" s="3"/>
      <c r="X33" s="2"/>
      <c r="Y33" s="2"/>
      <c r="Z33" s="2"/>
      <c r="AA33" s="2"/>
      <c r="AB33" s="2"/>
    </row>
    <row r="34" spans="1:28" ht="19.5" customHeight="1" x14ac:dyDescent="0.25">
      <c r="A34" s="11">
        <f t="shared" si="0"/>
        <v>22</v>
      </c>
      <c r="B34" s="15">
        <v>43662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10" t="s">
        <v>58</v>
      </c>
      <c r="O34" s="18">
        <v>0</v>
      </c>
      <c r="P34" s="34" t="s">
        <v>116</v>
      </c>
      <c r="Q34" s="13">
        <v>3.5000000000000003E-2</v>
      </c>
      <c r="R34" s="23" t="s">
        <v>32</v>
      </c>
      <c r="S34" s="24">
        <v>5</v>
      </c>
      <c r="T34" s="25">
        <f t="shared" si="1"/>
        <v>0.17500000000000002</v>
      </c>
      <c r="U34" s="25" t="s">
        <v>108</v>
      </c>
      <c r="V34" s="25" t="s">
        <v>109</v>
      </c>
      <c r="W34" s="3"/>
      <c r="X34" s="2"/>
      <c r="Y34" s="2"/>
      <c r="Z34" s="2"/>
      <c r="AA34" s="2"/>
      <c r="AB34" s="2"/>
    </row>
    <row r="35" spans="1:28" ht="15" customHeight="1" x14ac:dyDescent="0.25">
      <c r="A35" s="11">
        <f t="shared" si="0"/>
        <v>23</v>
      </c>
      <c r="B35" s="15">
        <v>43662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10" t="s">
        <v>58</v>
      </c>
      <c r="O35" s="18">
        <v>0</v>
      </c>
      <c r="P35" s="34" t="s">
        <v>117</v>
      </c>
      <c r="Q35" s="13">
        <v>2.4E-2</v>
      </c>
      <c r="R35" s="23" t="s">
        <v>32</v>
      </c>
      <c r="S35" s="24">
        <v>5</v>
      </c>
      <c r="T35" s="25">
        <f t="shared" si="1"/>
        <v>0.12</v>
      </c>
      <c r="U35" s="25" t="s">
        <v>108</v>
      </c>
      <c r="V35" s="25" t="s">
        <v>109</v>
      </c>
      <c r="W35" s="3"/>
      <c r="X35" s="2"/>
      <c r="Y35" s="2"/>
      <c r="Z35" s="2"/>
      <c r="AA35" s="2"/>
      <c r="AB35" s="2"/>
    </row>
    <row r="36" spans="1:28" ht="15" customHeight="1" x14ac:dyDescent="0.25">
      <c r="A36" s="11">
        <f t="shared" si="0"/>
        <v>24</v>
      </c>
      <c r="B36" s="15">
        <v>43662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10" t="s">
        <v>58</v>
      </c>
      <c r="O36" s="18">
        <v>0</v>
      </c>
      <c r="P36" s="34" t="s">
        <v>118</v>
      </c>
      <c r="Q36" s="13">
        <v>0.56899999999999995</v>
      </c>
      <c r="R36" s="23" t="s">
        <v>32</v>
      </c>
      <c r="S36" s="24">
        <v>1</v>
      </c>
      <c r="T36" s="25">
        <f t="shared" si="1"/>
        <v>0.56899999999999995</v>
      </c>
      <c r="U36" s="25" t="s">
        <v>108</v>
      </c>
      <c r="V36" s="25" t="s">
        <v>109</v>
      </c>
      <c r="W36" s="3"/>
      <c r="X36" s="2"/>
      <c r="Y36" s="2"/>
      <c r="Z36" s="2"/>
      <c r="AA36" s="2"/>
      <c r="AB36" s="2"/>
    </row>
    <row r="37" spans="1:28" ht="15" customHeight="1" x14ac:dyDescent="0.25">
      <c r="A37" s="11">
        <f t="shared" si="0"/>
        <v>25</v>
      </c>
      <c r="B37" s="15">
        <v>43662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10" t="s">
        <v>58</v>
      </c>
      <c r="O37" s="18">
        <v>0</v>
      </c>
      <c r="P37" s="34" t="s">
        <v>119</v>
      </c>
      <c r="Q37" s="13">
        <v>0.41199999999999998</v>
      </c>
      <c r="R37" s="23" t="s">
        <v>32</v>
      </c>
      <c r="S37" s="24">
        <v>1</v>
      </c>
      <c r="T37" s="25">
        <f t="shared" si="1"/>
        <v>0.41199999999999998</v>
      </c>
      <c r="U37" s="25" t="s">
        <v>108</v>
      </c>
      <c r="V37" s="25" t="s">
        <v>109</v>
      </c>
      <c r="W37" s="3"/>
      <c r="X37" s="2"/>
      <c r="Y37" s="2"/>
      <c r="Z37" s="2"/>
      <c r="AA37" s="2"/>
      <c r="AB37" s="2"/>
    </row>
    <row r="38" spans="1:28" ht="15" customHeight="1" x14ac:dyDescent="0.25">
      <c r="A38" s="11">
        <f t="shared" si="0"/>
        <v>26</v>
      </c>
      <c r="B38" s="15">
        <v>43662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10" t="s">
        <v>58</v>
      </c>
      <c r="O38" s="18">
        <v>0</v>
      </c>
      <c r="P38" s="34" t="s">
        <v>120</v>
      </c>
      <c r="Q38" s="13">
        <v>1.5E-3</v>
      </c>
      <c r="R38" s="23" t="s">
        <v>32</v>
      </c>
      <c r="S38" s="63">
        <v>100</v>
      </c>
      <c r="T38" s="25">
        <f t="shared" si="1"/>
        <v>0.15</v>
      </c>
      <c r="U38" s="25" t="s">
        <v>108</v>
      </c>
      <c r="V38" s="25" t="s">
        <v>109</v>
      </c>
      <c r="W38" s="3"/>
      <c r="X38" s="2"/>
      <c r="Y38" s="2"/>
      <c r="Z38" s="2"/>
      <c r="AA38" s="2"/>
      <c r="AB38" s="2"/>
    </row>
    <row r="39" spans="1:28" ht="15" customHeight="1" x14ac:dyDescent="0.25">
      <c r="A39" s="11">
        <f t="shared" si="0"/>
        <v>27</v>
      </c>
      <c r="B39" s="15">
        <v>43662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10" t="s">
        <v>58</v>
      </c>
      <c r="O39" s="18">
        <v>0</v>
      </c>
      <c r="P39" s="34" t="s">
        <v>121</v>
      </c>
      <c r="Q39" s="13">
        <v>0.153</v>
      </c>
      <c r="R39" s="23" t="s">
        <v>32</v>
      </c>
      <c r="S39" s="24">
        <v>1</v>
      </c>
      <c r="T39" s="25">
        <f t="shared" si="1"/>
        <v>0.153</v>
      </c>
      <c r="U39" s="25" t="s">
        <v>108</v>
      </c>
      <c r="V39" s="25" t="s">
        <v>109</v>
      </c>
      <c r="W39" s="3"/>
      <c r="X39" s="2"/>
      <c r="Y39" s="2"/>
      <c r="Z39" s="2"/>
      <c r="AA39" s="2"/>
      <c r="AB39" s="2"/>
    </row>
    <row r="40" spans="1:28" ht="17.25" customHeight="1" x14ac:dyDescent="0.25">
      <c r="A40" s="11">
        <f t="shared" si="0"/>
        <v>28</v>
      </c>
      <c r="B40" s="15">
        <v>43662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10" t="s">
        <v>58</v>
      </c>
      <c r="O40" s="18">
        <v>0</v>
      </c>
      <c r="P40" s="34" t="s">
        <v>121</v>
      </c>
      <c r="Q40" s="13">
        <v>0.14199999999999999</v>
      </c>
      <c r="R40" s="23" t="s">
        <v>32</v>
      </c>
      <c r="S40" s="24">
        <v>1</v>
      </c>
      <c r="T40" s="25">
        <f t="shared" si="1"/>
        <v>0.14199999999999999</v>
      </c>
      <c r="U40" s="25" t="s">
        <v>108</v>
      </c>
      <c r="V40" s="25" t="s">
        <v>109</v>
      </c>
      <c r="W40" s="3"/>
      <c r="X40" s="2"/>
      <c r="Y40" s="2"/>
      <c r="Z40" s="2"/>
      <c r="AA40" s="2"/>
      <c r="AB40" s="2"/>
    </row>
    <row r="41" spans="1:28" ht="18.75" customHeight="1" x14ac:dyDescent="0.25">
      <c r="A41" s="11">
        <f t="shared" si="0"/>
        <v>29</v>
      </c>
      <c r="B41" s="15">
        <v>43662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10" t="s">
        <v>58</v>
      </c>
      <c r="O41" s="18">
        <v>0</v>
      </c>
      <c r="P41" s="34" t="s">
        <v>121</v>
      </c>
      <c r="Q41" s="13">
        <v>0.14199999999999999</v>
      </c>
      <c r="R41" s="23" t="s">
        <v>32</v>
      </c>
      <c r="S41" s="24">
        <v>1</v>
      </c>
      <c r="T41" s="25">
        <f t="shared" si="1"/>
        <v>0.14199999999999999</v>
      </c>
      <c r="U41" s="25" t="s">
        <v>108</v>
      </c>
      <c r="V41" s="25" t="s">
        <v>109</v>
      </c>
      <c r="W41" s="3"/>
      <c r="X41" s="2"/>
      <c r="Y41" s="2"/>
      <c r="Z41" s="2"/>
      <c r="AA41" s="2"/>
      <c r="AB41" s="2"/>
    </row>
    <row r="42" spans="1:28" ht="16.5" customHeight="1" x14ac:dyDescent="0.25">
      <c r="A42" s="11">
        <f t="shared" si="0"/>
        <v>30</v>
      </c>
      <c r="B42" s="14">
        <v>43652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10" t="s">
        <v>58</v>
      </c>
      <c r="O42" s="18">
        <v>0</v>
      </c>
      <c r="P42" s="34" t="s">
        <v>122</v>
      </c>
      <c r="Q42" s="13">
        <v>0.441</v>
      </c>
      <c r="R42" s="23" t="s">
        <v>32</v>
      </c>
      <c r="S42" s="24">
        <v>1</v>
      </c>
      <c r="T42" s="25">
        <f t="shared" si="1"/>
        <v>0.441</v>
      </c>
      <c r="U42" s="25" t="s">
        <v>126</v>
      </c>
      <c r="V42" s="25" t="s">
        <v>127</v>
      </c>
      <c r="W42" s="3"/>
      <c r="X42" s="2"/>
      <c r="Y42" s="2"/>
      <c r="Z42" s="2"/>
      <c r="AA42" s="2"/>
      <c r="AB42" s="2"/>
    </row>
    <row r="43" spans="1:28" ht="22.5" customHeight="1" x14ac:dyDescent="0.25">
      <c r="A43" s="11">
        <f t="shared" si="0"/>
        <v>31</v>
      </c>
      <c r="B43" s="14">
        <v>43652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10" t="s">
        <v>58</v>
      </c>
      <c r="O43" s="18">
        <v>0</v>
      </c>
      <c r="P43" s="34" t="s">
        <v>123</v>
      </c>
      <c r="Q43" s="13">
        <v>0.51600000000000001</v>
      </c>
      <c r="R43" s="23" t="s">
        <v>32</v>
      </c>
      <c r="S43" s="24">
        <v>1</v>
      </c>
      <c r="T43" s="25">
        <f t="shared" si="1"/>
        <v>0.51600000000000001</v>
      </c>
      <c r="U43" s="25" t="s">
        <v>126</v>
      </c>
      <c r="V43" s="25" t="s">
        <v>127</v>
      </c>
      <c r="W43" s="4"/>
      <c r="X43" s="2"/>
      <c r="Y43" s="2"/>
      <c r="Z43" s="2"/>
      <c r="AA43" s="2"/>
      <c r="AB43" s="2"/>
    </row>
    <row r="44" spans="1:28" ht="20.25" customHeight="1" x14ac:dyDescent="0.25">
      <c r="A44" s="11">
        <f t="shared" si="0"/>
        <v>32</v>
      </c>
      <c r="B44" s="14">
        <v>43652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10" t="s">
        <v>58</v>
      </c>
      <c r="O44" s="18">
        <v>0</v>
      </c>
      <c r="P44" s="34" t="s">
        <v>124</v>
      </c>
      <c r="Q44" s="13">
        <v>0.1</v>
      </c>
      <c r="R44" s="23" t="s">
        <v>32</v>
      </c>
      <c r="S44" s="24">
        <v>11</v>
      </c>
      <c r="T44" s="25">
        <f t="shared" si="1"/>
        <v>1.1000000000000001</v>
      </c>
      <c r="U44" s="25" t="s">
        <v>126</v>
      </c>
      <c r="V44" s="25" t="s">
        <v>127</v>
      </c>
      <c r="W44" s="3"/>
      <c r="X44" s="2"/>
      <c r="Y44" s="2"/>
      <c r="Z44" s="2"/>
      <c r="AA44" s="2"/>
      <c r="AB44" s="2"/>
    </row>
    <row r="45" spans="1:28" ht="18" customHeight="1" x14ac:dyDescent="0.25">
      <c r="A45" s="11">
        <f t="shared" si="0"/>
        <v>33</v>
      </c>
      <c r="B45" s="14">
        <v>43652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10" t="s">
        <v>58</v>
      </c>
      <c r="O45" s="18">
        <v>0</v>
      </c>
      <c r="P45" s="34" t="s">
        <v>125</v>
      </c>
      <c r="Q45" s="13">
        <v>1.4E-2</v>
      </c>
      <c r="R45" s="23" t="s">
        <v>96</v>
      </c>
      <c r="S45" s="24">
        <v>10</v>
      </c>
      <c r="T45" s="25">
        <v>0.14000000000000001</v>
      </c>
      <c r="U45" s="25" t="s">
        <v>126</v>
      </c>
      <c r="V45" s="25" t="s">
        <v>127</v>
      </c>
      <c r="W45" s="3"/>
      <c r="X45" s="2"/>
      <c r="Y45" s="2"/>
      <c r="Z45" s="2"/>
      <c r="AA45" s="2"/>
      <c r="AB45" s="2"/>
    </row>
    <row r="46" spans="1:28" ht="19.5" customHeight="1" x14ac:dyDescent="0.25">
      <c r="A46" s="11">
        <f t="shared" si="0"/>
        <v>34</v>
      </c>
      <c r="B46" s="14">
        <v>43652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10" t="s">
        <v>58</v>
      </c>
      <c r="O46" s="18">
        <v>0</v>
      </c>
      <c r="P46" s="34" t="s">
        <v>128</v>
      </c>
      <c r="Q46" s="13">
        <v>3.2000000000000001E-2</v>
      </c>
      <c r="R46" s="23" t="s">
        <v>96</v>
      </c>
      <c r="S46" s="24">
        <v>5</v>
      </c>
      <c r="T46" s="25">
        <v>0.16</v>
      </c>
      <c r="U46" s="25" t="s">
        <v>126</v>
      </c>
      <c r="V46" s="25" t="s">
        <v>127</v>
      </c>
      <c r="W46" s="3"/>
      <c r="X46" s="2"/>
      <c r="Y46" s="2"/>
      <c r="Z46" s="2"/>
      <c r="AA46" s="2"/>
      <c r="AB46" s="2"/>
    </row>
    <row r="47" spans="1:28" x14ac:dyDescent="0.25">
      <c r="A47" s="11">
        <f t="shared" si="0"/>
        <v>35</v>
      </c>
      <c r="B47" s="14">
        <v>43652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10" t="s">
        <v>58</v>
      </c>
      <c r="O47" s="18">
        <v>0</v>
      </c>
      <c r="P47" s="34" t="s">
        <v>129</v>
      </c>
      <c r="Q47" s="13">
        <v>4.2000000000000003E-2</v>
      </c>
      <c r="R47" s="23" t="s">
        <v>96</v>
      </c>
      <c r="S47" s="24">
        <v>2</v>
      </c>
      <c r="T47" s="25">
        <v>8.4000000000000005E-2</v>
      </c>
      <c r="U47" s="25" t="s">
        <v>126</v>
      </c>
      <c r="V47" s="25" t="s">
        <v>127</v>
      </c>
      <c r="W47" s="3"/>
      <c r="X47" s="2"/>
      <c r="Y47" s="2"/>
      <c r="Z47" s="2"/>
      <c r="AA47" s="2"/>
      <c r="AB47" s="2"/>
    </row>
    <row r="48" spans="1:28" ht="15.75" customHeight="1" x14ac:dyDescent="0.25">
      <c r="A48" s="11">
        <f t="shared" si="0"/>
        <v>36</v>
      </c>
      <c r="B48" s="14">
        <v>43652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10" t="s">
        <v>58</v>
      </c>
      <c r="O48" s="18">
        <v>0</v>
      </c>
      <c r="P48" s="34" t="s">
        <v>130</v>
      </c>
      <c r="Q48" s="13">
        <v>7.0000000000000001E-3</v>
      </c>
      <c r="R48" s="23" t="s">
        <v>32</v>
      </c>
      <c r="S48" s="24">
        <v>1</v>
      </c>
      <c r="T48" s="25">
        <f t="shared" si="1"/>
        <v>7.0000000000000001E-3</v>
      </c>
      <c r="U48" s="25" t="s">
        <v>126</v>
      </c>
      <c r="V48" s="25" t="s">
        <v>127</v>
      </c>
    </row>
    <row r="49" spans="1:22" x14ac:dyDescent="0.25">
      <c r="A49" s="11">
        <f t="shared" si="0"/>
        <v>37</v>
      </c>
      <c r="B49" s="14">
        <v>43652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10" t="s">
        <v>58</v>
      </c>
      <c r="O49" s="18">
        <v>0</v>
      </c>
      <c r="P49" s="34" t="s">
        <v>131</v>
      </c>
      <c r="Q49" s="13">
        <v>0.01</v>
      </c>
      <c r="R49" s="23" t="s">
        <v>32</v>
      </c>
      <c r="S49" s="24">
        <v>1</v>
      </c>
      <c r="T49" s="25">
        <f t="shared" si="1"/>
        <v>0.01</v>
      </c>
      <c r="U49" s="25" t="s">
        <v>126</v>
      </c>
      <c r="V49" s="25" t="s">
        <v>127</v>
      </c>
    </row>
    <row r="50" spans="1:22" ht="16.5" customHeight="1" x14ac:dyDescent="0.25">
      <c r="A50" s="11">
        <f t="shared" si="0"/>
        <v>38</v>
      </c>
      <c r="B50" s="14">
        <v>43652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10" t="s">
        <v>58</v>
      </c>
      <c r="O50" s="18">
        <v>0</v>
      </c>
      <c r="P50" s="42" t="s">
        <v>133</v>
      </c>
      <c r="Q50" s="25">
        <v>5.7000000000000002E-2</v>
      </c>
      <c r="R50" s="23" t="s">
        <v>96</v>
      </c>
      <c r="S50" s="25">
        <v>12</v>
      </c>
      <c r="T50" s="25">
        <v>0.68400000000000005</v>
      </c>
      <c r="U50" s="25" t="s">
        <v>126</v>
      </c>
      <c r="V50" s="25" t="s">
        <v>127</v>
      </c>
    </row>
    <row r="51" spans="1:22" ht="14.25" customHeight="1" x14ac:dyDescent="0.25">
      <c r="A51" s="11">
        <f t="shared" si="0"/>
        <v>39</v>
      </c>
      <c r="B51" s="14">
        <v>43652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10" t="s">
        <v>58</v>
      </c>
      <c r="O51" s="18">
        <v>0</v>
      </c>
      <c r="P51" s="34" t="s">
        <v>132</v>
      </c>
      <c r="Q51" s="13">
        <v>8.9999999999999993E-3</v>
      </c>
      <c r="R51" s="23" t="s">
        <v>32</v>
      </c>
      <c r="S51" s="24">
        <v>2</v>
      </c>
      <c r="T51" s="25">
        <f t="shared" si="1"/>
        <v>1.7999999999999999E-2</v>
      </c>
      <c r="U51" s="25" t="s">
        <v>126</v>
      </c>
      <c r="V51" s="25" t="s">
        <v>127</v>
      </c>
    </row>
    <row r="52" spans="1:22" x14ac:dyDescent="0.25">
      <c r="A52" s="11">
        <f t="shared" si="0"/>
        <v>40</v>
      </c>
      <c r="B52" s="14">
        <v>43658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10" t="s">
        <v>58</v>
      </c>
      <c r="O52" s="18">
        <v>0</v>
      </c>
      <c r="P52" s="34" t="s">
        <v>135</v>
      </c>
      <c r="Q52" s="13">
        <v>0.46</v>
      </c>
      <c r="R52" s="23" t="s">
        <v>136</v>
      </c>
      <c r="S52" s="24">
        <v>1</v>
      </c>
      <c r="T52" s="25">
        <v>0.46</v>
      </c>
      <c r="U52" s="25" t="s">
        <v>126</v>
      </c>
      <c r="V52" s="25" t="s">
        <v>134</v>
      </c>
    </row>
    <row r="53" spans="1:22" ht="14.25" customHeight="1" x14ac:dyDescent="0.25">
      <c r="A53" s="11">
        <f t="shared" si="0"/>
        <v>41</v>
      </c>
      <c r="B53" s="14">
        <v>43658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10" t="s">
        <v>58</v>
      </c>
      <c r="O53" s="18">
        <v>0</v>
      </c>
      <c r="P53" s="34" t="s">
        <v>137</v>
      </c>
      <c r="Q53" s="13">
        <v>0.24299999999999999</v>
      </c>
      <c r="R53" s="23" t="s">
        <v>136</v>
      </c>
      <c r="S53" s="24">
        <v>1</v>
      </c>
      <c r="T53" s="25">
        <v>0.24299999999999999</v>
      </c>
      <c r="U53" s="25" t="s">
        <v>126</v>
      </c>
      <c r="V53" s="25" t="s">
        <v>134</v>
      </c>
    </row>
    <row r="54" spans="1:22" ht="16.5" customHeight="1" x14ac:dyDescent="0.25">
      <c r="A54" s="11">
        <f t="shared" si="0"/>
        <v>42</v>
      </c>
      <c r="B54" s="14">
        <v>43658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10" t="s">
        <v>58</v>
      </c>
      <c r="O54" s="18">
        <v>0</v>
      </c>
      <c r="P54" s="34" t="s">
        <v>138</v>
      </c>
      <c r="Q54" s="13">
        <v>0.115</v>
      </c>
      <c r="R54" s="23" t="s">
        <v>32</v>
      </c>
      <c r="S54" s="24">
        <v>1</v>
      </c>
      <c r="T54" s="25">
        <f t="shared" si="1"/>
        <v>0.115</v>
      </c>
      <c r="U54" s="25" t="s">
        <v>126</v>
      </c>
      <c r="V54" s="25" t="s">
        <v>134</v>
      </c>
    </row>
    <row r="55" spans="1:22" x14ac:dyDescent="0.25">
      <c r="A55" s="11">
        <f t="shared" si="0"/>
        <v>43</v>
      </c>
      <c r="B55" s="14">
        <v>43658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10" t="s">
        <v>58</v>
      </c>
      <c r="O55" s="18">
        <v>0</v>
      </c>
      <c r="P55" s="34" t="s">
        <v>139</v>
      </c>
      <c r="Q55" s="13">
        <v>0.05</v>
      </c>
      <c r="R55" s="23" t="s">
        <v>32</v>
      </c>
      <c r="S55" s="24">
        <v>1</v>
      </c>
      <c r="T55" s="25">
        <f t="shared" si="1"/>
        <v>0.05</v>
      </c>
      <c r="U55" s="25" t="s">
        <v>126</v>
      </c>
      <c r="V55" s="25" t="s">
        <v>134</v>
      </c>
    </row>
    <row r="56" spans="1:22" x14ac:dyDescent="0.25">
      <c r="A56" s="11">
        <f t="shared" si="0"/>
        <v>44</v>
      </c>
      <c r="B56" s="14">
        <v>43658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10" t="s">
        <v>58</v>
      </c>
      <c r="O56" s="18">
        <v>0</v>
      </c>
      <c r="P56" s="34" t="s">
        <v>140</v>
      </c>
      <c r="Q56" s="13">
        <v>0.97799999999999998</v>
      </c>
      <c r="R56" s="23" t="s">
        <v>136</v>
      </c>
      <c r="S56" s="24">
        <v>1</v>
      </c>
      <c r="T56" s="25">
        <f t="shared" si="1"/>
        <v>0.97799999999999998</v>
      </c>
      <c r="U56" s="25" t="s">
        <v>126</v>
      </c>
      <c r="V56" s="25" t="s">
        <v>134</v>
      </c>
    </row>
    <row r="57" spans="1:22" x14ac:dyDescent="0.25">
      <c r="A57" s="11">
        <f t="shared" si="0"/>
        <v>45</v>
      </c>
      <c r="B57" s="14">
        <v>43658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10" t="s">
        <v>58</v>
      </c>
      <c r="O57" s="18">
        <v>0</v>
      </c>
      <c r="P57" s="34" t="s">
        <v>141</v>
      </c>
      <c r="Q57" s="13">
        <v>0.378</v>
      </c>
      <c r="R57" s="23" t="s">
        <v>142</v>
      </c>
      <c r="S57" s="24">
        <v>8.1</v>
      </c>
      <c r="T57" s="25">
        <v>3.0617999999999999</v>
      </c>
      <c r="U57" s="25" t="s">
        <v>126</v>
      </c>
      <c r="V57" s="25" t="s">
        <v>134</v>
      </c>
    </row>
    <row r="58" spans="1:22" x14ac:dyDescent="0.25">
      <c r="A58" s="11">
        <f t="shared" si="0"/>
        <v>46</v>
      </c>
      <c r="B58" s="14">
        <v>43658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10" t="s">
        <v>58</v>
      </c>
      <c r="O58" s="18">
        <v>0</v>
      </c>
      <c r="P58" s="34" t="s">
        <v>143</v>
      </c>
      <c r="Q58" s="13">
        <v>0.23599999999999999</v>
      </c>
      <c r="R58" s="23" t="s">
        <v>136</v>
      </c>
      <c r="S58" s="24">
        <v>3</v>
      </c>
      <c r="T58" s="25">
        <f t="shared" si="1"/>
        <v>0.70799999999999996</v>
      </c>
      <c r="U58" s="25" t="s">
        <v>126</v>
      </c>
      <c r="V58" s="25" t="s">
        <v>134</v>
      </c>
    </row>
    <row r="59" spans="1:22" x14ac:dyDescent="0.25">
      <c r="A59" s="11">
        <f t="shared" si="0"/>
        <v>47</v>
      </c>
      <c r="B59" s="14">
        <v>43658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10" t="s">
        <v>58</v>
      </c>
      <c r="O59" s="18">
        <v>0</v>
      </c>
      <c r="P59" s="34" t="s">
        <v>144</v>
      </c>
      <c r="Q59" s="13">
        <v>0.14799999999999999</v>
      </c>
      <c r="R59" s="23" t="s">
        <v>32</v>
      </c>
      <c r="S59" s="24">
        <v>1</v>
      </c>
      <c r="T59" s="25">
        <f t="shared" si="1"/>
        <v>0.14799999999999999</v>
      </c>
      <c r="U59" s="25" t="s">
        <v>126</v>
      </c>
      <c r="V59" s="25" t="s">
        <v>134</v>
      </c>
    </row>
    <row r="60" spans="1:22" x14ac:dyDescent="0.25">
      <c r="A60" s="11">
        <f t="shared" si="0"/>
        <v>48</v>
      </c>
      <c r="B60" s="14">
        <v>43658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10" t="s">
        <v>58</v>
      </c>
      <c r="O60" s="18">
        <v>0</v>
      </c>
      <c r="P60" s="34" t="s">
        <v>145</v>
      </c>
      <c r="Q60" s="13">
        <v>0.23100000000000001</v>
      </c>
      <c r="R60" s="23" t="s">
        <v>32</v>
      </c>
      <c r="S60" s="24">
        <v>1</v>
      </c>
      <c r="T60" s="25">
        <v>0.23100000000000001</v>
      </c>
      <c r="U60" s="25" t="s">
        <v>126</v>
      </c>
      <c r="V60" s="25" t="s">
        <v>134</v>
      </c>
    </row>
    <row r="61" spans="1:22" x14ac:dyDescent="0.25">
      <c r="A61" s="11">
        <f t="shared" si="0"/>
        <v>49</v>
      </c>
      <c r="B61" s="14">
        <v>43658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10" t="s">
        <v>58</v>
      </c>
      <c r="O61" s="18">
        <v>0</v>
      </c>
      <c r="P61" s="34" t="s">
        <v>146</v>
      </c>
      <c r="Q61" s="13">
        <v>5.8000000000000003E-2</v>
      </c>
      <c r="R61" s="23" t="s">
        <v>32</v>
      </c>
      <c r="S61" s="24">
        <v>1</v>
      </c>
      <c r="T61" s="25">
        <f t="shared" si="1"/>
        <v>5.8000000000000003E-2</v>
      </c>
      <c r="U61" s="25" t="s">
        <v>126</v>
      </c>
      <c r="V61" s="25" t="s">
        <v>134</v>
      </c>
    </row>
    <row r="62" spans="1:22" x14ac:dyDescent="0.25">
      <c r="A62" s="11">
        <f t="shared" si="0"/>
        <v>50</v>
      </c>
      <c r="B62" s="14">
        <v>43662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10" t="s">
        <v>58</v>
      </c>
      <c r="O62" s="18">
        <v>0</v>
      </c>
      <c r="P62" s="34" t="s">
        <v>148</v>
      </c>
      <c r="Q62" s="13">
        <v>8.0000000000000002E-3</v>
      </c>
      <c r="R62" s="23" t="s">
        <v>32</v>
      </c>
      <c r="S62" s="24">
        <v>1</v>
      </c>
      <c r="T62" s="25">
        <f t="shared" si="1"/>
        <v>8.0000000000000002E-3</v>
      </c>
      <c r="U62" s="25" t="s">
        <v>126</v>
      </c>
      <c r="V62" s="25" t="s">
        <v>147</v>
      </c>
    </row>
    <row r="63" spans="1:22" x14ac:dyDescent="0.25">
      <c r="A63" s="11">
        <f t="shared" si="0"/>
        <v>51</v>
      </c>
      <c r="B63" s="14">
        <v>43662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10" t="s">
        <v>58</v>
      </c>
      <c r="O63" s="18">
        <v>0</v>
      </c>
      <c r="P63" s="34" t="s">
        <v>149</v>
      </c>
      <c r="Q63" s="13">
        <v>0.20200000000000001</v>
      </c>
      <c r="R63" s="23" t="s">
        <v>32</v>
      </c>
      <c r="S63" s="24">
        <v>1</v>
      </c>
      <c r="T63" s="22">
        <f t="shared" si="1"/>
        <v>0.20200000000000001</v>
      </c>
      <c r="U63" s="25" t="s">
        <v>126</v>
      </c>
      <c r="V63" s="25" t="s">
        <v>147</v>
      </c>
    </row>
    <row r="64" spans="1:22" ht="18.75" customHeight="1" x14ac:dyDescent="0.25">
      <c r="A64" s="11">
        <f t="shared" si="0"/>
        <v>52</v>
      </c>
      <c r="B64" s="14">
        <v>43662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10" t="s">
        <v>58</v>
      </c>
      <c r="O64" s="18">
        <v>0</v>
      </c>
      <c r="P64" s="34" t="s">
        <v>150</v>
      </c>
      <c r="Q64" s="13">
        <v>0.14399999999999999</v>
      </c>
      <c r="R64" s="23" t="s">
        <v>32</v>
      </c>
      <c r="S64" s="24">
        <v>1</v>
      </c>
      <c r="T64" s="22">
        <f t="shared" si="1"/>
        <v>0.14399999999999999</v>
      </c>
      <c r="U64" s="25" t="s">
        <v>126</v>
      </c>
      <c r="V64" s="25" t="s">
        <v>147</v>
      </c>
    </row>
    <row r="65" spans="1:22" x14ac:dyDescent="0.25">
      <c r="A65" s="11">
        <f t="shared" si="0"/>
        <v>53</v>
      </c>
      <c r="B65" s="14">
        <v>43662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10" t="s">
        <v>58</v>
      </c>
      <c r="O65" s="18">
        <v>0</v>
      </c>
      <c r="P65" s="34" t="s">
        <v>151</v>
      </c>
      <c r="Q65" s="13">
        <v>0.06</v>
      </c>
      <c r="R65" s="23" t="s">
        <v>96</v>
      </c>
      <c r="S65" s="24">
        <v>22</v>
      </c>
      <c r="T65" s="22">
        <v>1.32</v>
      </c>
      <c r="U65" s="25" t="s">
        <v>126</v>
      </c>
      <c r="V65" s="25" t="s">
        <v>147</v>
      </c>
    </row>
    <row r="66" spans="1:22" x14ac:dyDescent="0.25">
      <c r="A66" s="11">
        <f t="shared" si="0"/>
        <v>54</v>
      </c>
      <c r="B66" s="14">
        <v>43662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10" t="s">
        <v>58</v>
      </c>
      <c r="O66" s="18">
        <v>0</v>
      </c>
      <c r="P66" s="34" t="s">
        <v>152</v>
      </c>
      <c r="Q66" s="13">
        <v>1.0999999999999999E-2</v>
      </c>
      <c r="R66" s="23" t="s">
        <v>32</v>
      </c>
      <c r="S66" s="24">
        <v>3</v>
      </c>
      <c r="T66" s="22">
        <f t="shared" si="1"/>
        <v>3.3000000000000002E-2</v>
      </c>
      <c r="U66" s="25" t="s">
        <v>126</v>
      </c>
      <c r="V66" s="25" t="s">
        <v>147</v>
      </c>
    </row>
    <row r="67" spans="1:22" x14ac:dyDescent="0.25">
      <c r="A67" s="11">
        <f t="shared" si="0"/>
        <v>55</v>
      </c>
      <c r="B67" s="14">
        <v>43662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10" t="s">
        <v>58</v>
      </c>
      <c r="O67" s="18">
        <v>0</v>
      </c>
      <c r="P67" s="34" t="s">
        <v>130</v>
      </c>
      <c r="Q67" s="13">
        <v>7.0000000000000001E-3</v>
      </c>
      <c r="R67" s="23" t="s">
        <v>32</v>
      </c>
      <c r="S67" s="24">
        <v>15</v>
      </c>
      <c r="T67" s="22">
        <f t="shared" si="1"/>
        <v>0.105</v>
      </c>
      <c r="U67" s="25" t="s">
        <v>126</v>
      </c>
      <c r="V67" s="25" t="s">
        <v>147</v>
      </c>
    </row>
    <row r="68" spans="1:22" x14ac:dyDescent="0.25">
      <c r="A68" s="11">
        <f t="shared" si="0"/>
        <v>56</v>
      </c>
      <c r="B68" s="14">
        <v>43662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10" t="s">
        <v>58</v>
      </c>
      <c r="O68" s="18">
        <v>0</v>
      </c>
      <c r="P68" s="34" t="s">
        <v>153</v>
      </c>
      <c r="Q68" s="13">
        <v>7.0000000000000001E-3</v>
      </c>
      <c r="R68" s="23" t="s">
        <v>32</v>
      </c>
      <c r="S68" s="24">
        <v>1</v>
      </c>
      <c r="T68" s="22">
        <f t="shared" si="1"/>
        <v>7.0000000000000001E-3</v>
      </c>
      <c r="U68" s="25" t="s">
        <v>126</v>
      </c>
      <c r="V68" s="25" t="s">
        <v>147</v>
      </c>
    </row>
    <row r="69" spans="1:22" x14ac:dyDescent="0.25">
      <c r="A69" s="11">
        <f t="shared" si="0"/>
        <v>57</v>
      </c>
      <c r="B69" s="14">
        <v>43662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10" t="s">
        <v>58</v>
      </c>
      <c r="O69" s="18">
        <v>0</v>
      </c>
      <c r="P69" s="34" t="s">
        <v>133</v>
      </c>
      <c r="Q69" s="13">
        <v>5.7000000000000002E-2</v>
      </c>
      <c r="R69" s="23" t="s">
        <v>96</v>
      </c>
      <c r="S69" s="24">
        <v>46</v>
      </c>
      <c r="T69" s="22">
        <v>2.6219999999999999</v>
      </c>
      <c r="U69" s="25" t="s">
        <v>126</v>
      </c>
      <c r="V69" s="25" t="s">
        <v>147</v>
      </c>
    </row>
    <row r="70" spans="1:22" x14ac:dyDescent="0.25">
      <c r="A70" s="11">
        <f t="shared" si="0"/>
        <v>58</v>
      </c>
      <c r="B70" s="14">
        <v>43662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10" t="s">
        <v>58</v>
      </c>
      <c r="O70" s="18">
        <v>0</v>
      </c>
      <c r="P70" s="34" t="s">
        <v>154</v>
      </c>
      <c r="Q70" s="13">
        <v>3.5000000000000003E-2</v>
      </c>
      <c r="R70" s="23" t="s">
        <v>96</v>
      </c>
      <c r="S70" s="24">
        <v>2</v>
      </c>
      <c r="T70" s="22">
        <v>7.0000000000000007E-2</v>
      </c>
      <c r="U70" s="25" t="s">
        <v>126</v>
      </c>
      <c r="V70" s="25" t="s">
        <v>147</v>
      </c>
    </row>
    <row r="71" spans="1:22" x14ac:dyDescent="0.25">
      <c r="A71" s="11">
        <f t="shared" si="0"/>
        <v>59</v>
      </c>
      <c r="B71" s="14">
        <v>43662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10" t="s">
        <v>58</v>
      </c>
      <c r="O71" s="18">
        <v>0</v>
      </c>
      <c r="P71" s="34" t="s">
        <v>132</v>
      </c>
      <c r="Q71" s="13">
        <v>8.9999999999999993E-3</v>
      </c>
      <c r="R71" s="23" t="s">
        <v>32</v>
      </c>
      <c r="S71" s="24">
        <v>10</v>
      </c>
      <c r="T71" s="22">
        <f t="shared" si="1"/>
        <v>0.09</v>
      </c>
      <c r="U71" s="25" t="s">
        <v>126</v>
      </c>
      <c r="V71" s="25" t="s">
        <v>147</v>
      </c>
    </row>
    <row r="72" spans="1:22" x14ac:dyDescent="0.25">
      <c r="A72" s="11">
        <f t="shared" si="0"/>
        <v>60</v>
      </c>
      <c r="B72" s="14">
        <v>43662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10" t="s">
        <v>58</v>
      </c>
      <c r="O72" s="18">
        <v>0</v>
      </c>
      <c r="P72" s="34" t="s">
        <v>155</v>
      </c>
      <c r="Q72" s="13">
        <v>6.0000000000000001E-3</v>
      </c>
      <c r="R72" s="23" t="s">
        <v>32</v>
      </c>
      <c r="S72" s="24">
        <v>3</v>
      </c>
      <c r="T72" s="22">
        <f t="shared" si="1"/>
        <v>1.8000000000000002E-2</v>
      </c>
      <c r="U72" s="25" t="s">
        <v>126</v>
      </c>
      <c r="V72" s="25" t="s">
        <v>147</v>
      </c>
    </row>
    <row r="73" spans="1:22" x14ac:dyDescent="0.25">
      <c r="A73" s="11">
        <f t="shared" si="0"/>
        <v>61</v>
      </c>
      <c r="B73" s="17" t="s">
        <v>156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10" t="s">
        <v>58</v>
      </c>
      <c r="O73" s="18">
        <v>0</v>
      </c>
      <c r="P73" s="34" t="s">
        <v>157</v>
      </c>
      <c r="Q73" s="13">
        <v>0.1</v>
      </c>
      <c r="R73" s="23" t="s">
        <v>32</v>
      </c>
      <c r="S73" s="24">
        <v>1</v>
      </c>
      <c r="T73" s="22">
        <f t="shared" si="1"/>
        <v>0.1</v>
      </c>
      <c r="U73" s="25" t="s">
        <v>270</v>
      </c>
      <c r="V73" s="25" t="s">
        <v>159</v>
      </c>
    </row>
    <row r="74" spans="1:22" x14ac:dyDescent="0.25">
      <c r="A74" s="11">
        <f t="shared" si="0"/>
        <v>62</v>
      </c>
      <c r="B74" s="17" t="s">
        <v>156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10" t="s">
        <v>58</v>
      </c>
      <c r="O74" s="18">
        <v>0</v>
      </c>
      <c r="P74" s="34" t="s">
        <v>158</v>
      </c>
      <c r="Q74" s="13">
        <v>0.2</v>
      </c>
      <c r="R74" s="23" t="s">
        <v>32</v>
      </c>
      <c r="S74" s="24">
        <v>1</v>
      </c>
      <c r="T74" s="22">
        <f t="shared" si="1"/>
        <v>0.2</v>
      </c>
      <c r="U74" s="25" t="s">
        <v>270</v>
      </c>
      <c r="V74" s="25" t="s">
        <v>159</v>
      </c>
    </row>
    <row r="75" spans="1:22" x14ac:dyDescent="0.25">
      <c r="A75" s="11">
        <f t="shared" si="0"/>
        <v>63</v>
      </c>
      <c r="B75" s="17" t="s">
        <v>160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10" t="s">
        <v>58</v>
      </c>
      <c r="O75" s="18">
        <v>0</v>
      </c>
      <c r="P75" s="34" t="s">
        <v>161</v>
      </c>
      <c r="Q75" s="13">
        <v>0.28000000000000003</v>
      </c>
      <c r="R75" s="23" t="s">
        <v>32</v>
      </c>
      <c r="S75" s="24">
        <v>1</v>
      </c>
      <c r="T75" s="22">
        <f t="shared" si="1"/>
        <v>0.28000000000000003</v>
      </c>
      <c r="U75" s="25" t="s">
        <v>162</v>
      </c>
      <c r="V75" s="25" t="s">
        <v>163</v>
      </c>
    </row>
    <row r="76" spans="1:22" x14ac:dyDescent="0.25">
      <c r="A76" s="11">
        <f t="shared" si="0"/>
        <v>64</v>
      </c>
      <c r="B76" s="17" t="s">
        <v>160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10" t="s">
        <v>58</v>
      </c>
      <c r="O76" s="18">
        <v>0</v>
      </c>
      <c r="P76" s="34" t="s">
        <v>164</v>
      </c>
      <c r="Q76" s="13">
        <v>0.16</v>
      </c>
      <c r="R76" s="23" t="s">
        <v>32</v>
      </c>
      <c r="S76" s="24">
        <v>1</v>
      </c>
      <c r="T76" s="22">
        <f t="shared" si="1"/>
        <v>0.16</v>
      </c>
      <c r="U76" s="25" t="s">
        <v>162</v>
      </c>
      <c r="V76" s="25" t="s">
        <v>163</v>
      </c>
    </row>
    <row r="77" spans="1:22" x14ac:dyDescent="0.25">
      <c r="A77" s="11">
        <f t="shared" si="0"/>
        <v>65</v>
      </c>
      <c r="B77" s="17" t="s">
        <v>169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10" t="s">
        <v>58</v>
      </c>
      <c r="O77" s="18">
        <v>0</v>
      </c>
      <c r="P77" s="34" t="s">
        <v>166</v>
      </c>
      <c r="Q77" s="13">
        <v>0.34</v>
      </c>
      <c r="R77" s="23" t="s">
        <v>167</v>
      </c>
      <c r="S77" s="24">
        <v>1</v>
      </c>
      <c r="T77" s="22">
        <f t="shared" si="1"/>
        <v>0.34</v>
      </c>
      <c r="U77" s="25" t="s">
        <v>162</v>
      </c>
      <c r="V77" s="25" t="s">
        <v>165</v>
      </c>
    </row>
    <row r="78" spans="1:22" x14ac:dyDescent="0.25">
      <c r="A78" s="11">
        <f t="shared" si="0"/>
        <v>66</v>
      </c>
      <c r="B78" s="17" t="s">
        <v>168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10" t="s">
        <v>58</v>
      </c>
      <c r="O78" s="18">
        <v>0</v>
      </c>
      <c r="P78" s="34" t="s">
        <v>170</v>
      </c>
      <c r="Q78" s="13">
        <v>9.7000000000000003E-2</v>
      </c>
      <c r="R78" s="23" t="s">
        <v>32</v>
      </c>
      <c r="S78" s="24">
        <v>1</v>
      </c>
      <c r="T78" s="22">
        <f t="shared" si="1"/>
        <v>9.7000000000000003E-2</v>
      </c>
      <c r="U78" s="25" t="s">
        <v>126</v>
      </c>
      <c r="V78" s="25" t="s">
        <v>171</v>
      </c>
    </row>
    <row r="79" spans="1:22" x14ac:dyDescent="0.25">
      <c r="A79" s="11">
        <f t="shared" si="0"/>
        <v>67</v>
      </c>
      <c r="B79" s="17" t="s">
        <v>172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10" t="s">
        <v>58</v>
      </c>
      <c r="O79" s="18">
        <v>0</v>
      </c>
      <c r="P79" s="34" t="s">
        <v>173</v>
      </c>
      <c r="Q79" s="13">
        <v>0.67</v>
      </c>
      <c r="R79" s="23" t="s">
        <v>32</v>
      </c>
      <c r="S79" s="24">
        <v>3</v>
      </c>
      <c r="T79" s="22">
        <f t="shared" si="1"/>
        <v>2.0100000000000002</v>
      </c>
      <c r="U79" s="25" t="s">
        <v>174</v>
      </c>
      <c r="V79" s="25" t="s">
        <v>175</v>
      </c>
    </row>
    <row r="80" spans="1:22" x14ac:dyDescent="0.25">
      <c r="A80" s="11">
        <f t="shared" ref="A80:A143" si="2">1+A79</f>
        <v>68</v>
      </c>
      <c r="B80" s="17" t="s">
        <v>172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10" t="s">
        <v>58</v>
      </c>
      <c r="O80" s="18">
        <v>0</v>
      </c>
      <c r="P80" s="34" t="s">
        <v>176</v>
      </c>
      <c r="Q80" s="13">
        <v>0.38</v>
      </c>
      <c r="R80" s="23" t="s">
        <v>177</v>
      </c>
      <c r="S80" s="24">
        <v>1</v>
      </c>
      <c r="T80" s="22">
        <f t="shared" si="1"/>
        <v>0.38</v>
      </c>
      <c r="U80" s="25" t="s">
        <v>174</v>
      </c>
      <c r="V80" s="25" t="s">
        <v>175</v>
      </c>
    </row>
    <row r="81" spans="1:22" x14ac:dyDescent="0.25">
      <c r="A81" s="11">
        <f t="shared" si="2"/>
        <v>69</v>
      </c>
      <c r="B81" s="17" t="s">
        <v>172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10" t="s">
        <v>58</v>
      </c>
      <c r="O81" s="18">
        <v>0</v>
      </c>
      <c r="P81" s="34" t="s">
        <v>180</v>
      </c>
      <c r="Q81" s="13">
        <v>0.16</v>
      </c>
      <c r="R81" s="23" t="s">
        <v>32</v>
      </c>
      <c r="S81" s="24">
        <v>1</v>
      </c>
      <c r="T81" s="22">
        <f t="shared" si="1"/>
        <v>0.16</v>
      </c>
      <c r="U81" s="25" t="s">
        <v>178</v>
      </c>
      <c r="V81" s="25" t="s">
        <v>179</v>
      </c>
    </row>
    <row r="82" spans="1:22" x14ac:dyDescent="0.25">
      <c r="A82" s="11">
        <f t="shared" si="2"/>
        <v>70</v>
      </c>
      <c r="B82" s="17" t="s">
        <v>172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10" t="s">
        <v>58</v>
      </c>
      <c r="O82" s="18">
        <v>0</v>
      </c>
      <c r="P82" s="34" t="s">
        <v>181</v>
      </c>
      <c r="Q82" s="13">
        <v>0.16</v>
      </c>
      <c r="R82" s="23" t="s">
        <v>32</v>
      </c>
      <c r="S82" s="24">
        <v>1</v>
      </c>
      <c r="T82" s="22">
        <f t="shared" si="1"/>
        <v>0.16</v>
      </c>
      <c r="U82" s="25" t="s">
        <v>178</v>
      </c>
      <c r="V82" s="25" t="s">
        <v>179</v>
      </c>
    </row>
    <row r="83" spans="1:22" x14ac:dyDescent="0.25">
      <c r="A83" s="11">
        <f t="shared" si="2"/>
        <v>71</v>
      </c>
      <c r="B83" s="17" t="s">
        <v>172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10" t="s">
        <v>58</v>
      </c>
      <c r="O83" s="18">
        <v>0</v>
      </c>
      <c r="P83" s="34" t="s">
        <v>182</v>
      </c>
      <c r="Q83" s="13">
        <v>0.32</v>
      </c>
      <c r="R83" s="23" t="s">
        <v>32</v>
      </c>
      <c r="S83" s="24">
        <v>1</v>
      </c>
      <c r="T83" s="22">
        <f t="shared" si="1"/>
        <v>0.32</v>
      </c>
      <c r="U83" s="25" t="s">
        <v>178</v>
      </c>
      <c r="V83" s="25" t="s">
        <v>179</v>
      </c>
    </row>
    <row r="84" spans="1:22" x14ac:dyDescent="0.25">
      <c r="A84" s="11">
        <f t="shared" si="2"/>
        <v>72</v>
      </c>
      <c r="B84" s="17" t="s">
        <v>172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10" t="s">
        <v>58</v>
      </c>
      <c r="O84" s="18">
        <v>0</v>
      </c>
      <c r="P84" s="34" t="s">
        <v>183</v>
      </c>
      <c r="Q84" s="13">
        <v>0.32</v>
      </c>
      <c r="R84" s="23" t="s">
        <v>32</v>
      </c>
      <c r="S84" s="24">
        <v>1</v>
      </c>
      <c r="T84" s="22">
        <f t="shared" si="1"/>
        <v>0.32</v>
      </c>
      <c r="U84" s="25" t="s">
        <v>178</v>
      </c>
      <c r="V84" s="25" t="s">
        <v>179</v>
      </c>
    </row>
    <row r="85" spans="1:22" x14ac:dyDescent="0.25">
      <c r="A85" s="11">
        <f t="shared" si="2"/>
        <v>73</v>
      </c>
      <c r="B85" s="17" t="s">
        <v>172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10" t="s">
        <v>58</v>
      </c>
      <c r="O85" s="18">
        <v>0</v>
      </c>
      <c r="P85" s="34" t="s">
        <v>184</v>
      </c>
      <c r="Q85" s="13">
        <v>0.32</v>
      </c>
      <c r="R85" s="23" t="s">
        <v>32</v>
      </c>
      <c r="S85" s="24">
        <v>1</v>
      </c>
      <c r="T85" s="22">
        <f t="shared" si="1"/>
        <v>0.32</v>
      </c>
      <c r="U85" s="25" t="s">
        <v>178</v>
      </c>
      <c r="V85" s="25" t="s">
        <v>179</v>
      </c>
    </row>
    <row r="86" spans="1:22" x14ac:dyDescent="0.25">
      <c r="A86" s="11">
        <f t="shared" si="2"/>
        <v>74</v>
      </c>
      <c r="B86" s="17" t="s">
        <v>172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10" t="s">
        <v>58</v>
      </c>
      <c r="O86" s="18">
        <v>0</v>
      </c>
      <c r="P86" s="34" t="s">
        <v>185</v>
      </c>
      <c r="Q86" s="13">
        <v>0.38</v>
      </c>
      <c r="R86" s="23" t="s">
        <v>32</v>
      </c>
      <c r="S86" s="24">
        <v>1</v>
      </c>
      <c r="T86" s="22">
        <f t="shared" si="1"/>
        <v>0.38</v>
      </c>
      <c r="U86" s="25" t="s">
        <v>178</v>
      </c>
      <c r="V86" s="25" t="s">
        <v>179</v>
      </c>
    </row>
    <row r="87" spans="1:22" x14ac:dyDescent="0.25">
      <c r="A87" s="11">
        <f t="shared" si="2"/>
        <v>75</v>
      </c>
      <c r="B87" s="17" t="s">
        <v>172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10" t="s">
        <v>58</v>
      </c>
      <c r="O87" s="18">
        <v>0</v>
      </c>
      <c r="P87" s="34" t="s">
        <v>186</v>
      </c>
      <c r="Q87" s="13">
        <v>0.43</v>
      </c>
      <c r="R87" s="23" t="s">
        <v>32</v>
      </c>
      <c r="S87" s="24">
        <v>1</v>
      </c>
      <c r="T87" s="22">
        <f t="shared" si="1"/>
        <v>0.43</v>
      </c>
      <c r="U87" s="25" t="s">
        <v>178</v>
      </c>
      <c r="V87" s="25" t="s">
        <v>179</v>
      </c>
    </row>
    <row r="88" spans="1:22" x14ac:dyDescent="0.25">
      <c r="A88" s="11">
        <f t="shared" si="2"/>
        <v>76</v>
      </c>
      <c r="B88" s="17" t="s">
        <v>172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10" t="s">
        <v>58</v>
      </c>
      <c r="O88" s="18">
        <v>0</v>
      </c>
      <c r="P88" s="34" t="s">
        <v>187</v>
      </c>
      <c r="Q88" s="13">
        <v>0.31</v>
      </c>
      <c r="R88" s="23" t="s">
        <v>32</v>
      </c>
      <c r="S88" s="24">
        <v>1</v>
      </c>
      <c r="T88" s="22">
        <f t="shared" si="1"/>
        <v>0.31</v>
      </c>
      <c r="U88" s="25" t="s">
        <v>178</v>
      </c>
      <c r="V88" s="25" t="s">
        <v>179</v>
      </c>
    </row>
    <row r="89" spans="1:22" x14ac:dyDescent="0.25">
      <c r="A89" s="11">
        <f t="shared" si="2"/>
        <v>77</v>
      </c>
      <c r="B89" s="17" t="s">
        <v>172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10" t="s">
        <v>58</v>
      </c>
      <c r="O89" s="18">
        <v>0</v>
      </c>
      <c r="P89" s="34" t="s">
        <v>189</v>
      </c>
      <c r="Q89" s="13">
        <v>0.76</v>
      </c>
      <c r="R89" s="23" t="s">
        <v>32</v>
      </c>
      <c r="S89" s="24">
        <v>2</v>
      </c>
      <c r="T89" s="22">
        <f t="shared" si="1"/>
        <v>1.52</v>
      </c>
      <c r="U89" s="25" t="s">
        <v>178</v>
      </c>
      <c r="V89" s="25" t="s">
        <v>188</v>
      </c>
    </row>
    <row r="90" spans="1:22" ht="18" customHeight="1" x14ac:dyDescent="0.25">
      <c r="A90" s="11">
        <f t="shared" si="2"/>
        <v>78</v>
      </c>
      <c r="B90" s="17" t="s">
        <v>172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10" t="s">
        <v>58</v>
      </c>
      <c r="O90" s="18">
        <v>0</v>
      </c>
      <c r="P90" s="34" t="s">
        <v>190</v>
      </c>
      <c r="Q90" s="13">
        <v>0.96</v>
      </c>
      <c r="R90" s="23" t="s">
        <v>32</v>
      </c>
      <c r="S90" s="24">
        <v>2</v>
      </c>
      <c r="T90" s="22">
        <f t="shared" si="1"/>
        <v>1.92</v>
      </c>
      <c r="U90" s="25" t="s">
        <v>178</v>
      </c>
      <c r="V90" s="25" t="s">
        <v>188</v>
      </c>
    </row>
    <row r="91" spans="1:22" x14ac:dyDescent="0.25">
      <c r="A91" s="11">
        <f t="shared" si="2"/>
        <v>79</v>
      </c>
      <c r="B91" s="17" t="s">
        <v>172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10" t="s">
        <v>58</v>
      </c>
      <c r="O91" s="18">
        <v>0</v>
      </c>
      <c r="P91" s="34" t="s">
        <v>191</v>
      </c>
      <c r="Q91" s="13">
        <v>1.43</v>
      </c>
      <c r="R91" s="23" t="s">
        <v>32</v>
      </c>
      <c r="S91" s="24">
        <v>1</v>
      </c>
      <c r="T91" s="22">
        <f t="shared" si="1"/>
        <v>1.43</v>
      </c>
      <c r="U91" s="25" t="s">
        <v>178</v>
      </c>
      <c r="V91" s="25" t="s">
        <v>188</v>
      </c>
    </row>
    <row r="92" spans="1:22" x14ac:dyDescent="0.25">
      <c r="A92" s="11">
        <f t="shared" si="2"/>
        <v>80</v>
      </c>
      <c r="B92" s="17" t="s">
        <v>172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10" t="s">
        <v>58</v>
      </c>
      <c r="O92" s="18">
        <v>0</v>
      </c>
      <c r="P92" s="34" t="s">
        <v>192</v>
      </c>
      <c r="Q92" s="13">
        <v>0.32</v>
      </c>
      <c r="R92" s="23" t="s">
        <v>32</v>
      </c>
      <c r="S92" s="24">
        <v>1</v>
      </c>
      <c r="T92" s="22">
        <f t="shared" si="1"/>
        <v>0.32</v>
      </c>
      <c r="U92" s="25" t="s">
        <v>178</v>
      </c>
      <c r="V92" s="25" t="s">
        <v>188</v>
      </c>
    </row>
    <row r="93" spans="1:22" x14ac:dyDescent="0.25">
      <c r="A93" s="11">
        <f t="shared" si="2"/>
        <v>81</v>
      </c>
      <c r="B93" s="17" t="s">
        <v>172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10" t="s">
        <v>58</v>
      </c>
      <c r="O93" s="18">
        <v>0</v>
      </c>
      <c r="P93" s="34" t="s">
        <v>193</v>
      </c>
      <c r="Q93" s="13">
        <v>0.32</v>
      </c>
      <c r="R93" s="23" t="s">
        <v>32</v>
      </c>
      <c r="S93" s="24">
        <v>1</v>
      </c>
      <c r="T93" s="22">
        <f t="shared" si="1"/>
        <v>0.32</v>
      </c>
      <c r="U93" s="25" t="s">
        <v>178</v>
      </c>
      <c r="V93" s="25" t="s">
        <v>188</v>
      </c>
    </row>
    <row r="94" spans="1:22" x14ac:dyDescent="0.25">
      <c r="A94" s="11">
        <f t="shared" si="2"/>
        <v>82</v>
      </c>
      <c r="B94" s="17" t="s">
        <v>172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10" t="s">
        <v>58</v>
      </c>
      <c r="O94" s="18">
        <v>0</v>
      </c>
      <c r="P94" s="34" t="s">
        <v>194</v>
      </c>
      <c r="Q94" s="13">
        <v>0.25</v>
      </c>
      <c r="R94" s="23" t="s">
        <v>32</v>
      </c>
      <c r="S94" s="24">
        <v>1</v>
      </c>
      <c r="T94" s="22">
        <f t="shared" si="1"/>
        <v>0.25</v>
      </c>
      <c r="U94" s="25" t="s">
        <v>178</v>
      </c>
      <c r="V94" s="25" t="s">
        <v>188</v>
      </c>
    </row>
    <row r="95" spans="1:22" x14ac:dyDescent="0.25">
      <c r="A95" s="11">
        <f t="shared" si="2"/>
        <v>83</v>
      </c>
      <c r="B95" s="17" t="s">
        <v>172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10" t="s">
        <v>58</v>
      </c>
      <c r="O95" s="18">
        <v>0</v>
      </c>
      <c r="P95" s="34" t="s">
        <v>195</v>
      </c>
      <c r="Q95" s="13">
        <v>0.25</v>
      </c>
      <c r="R95" s="23" t="s">
        <v>32</v>
      </c>
      <c r="S95" s="24">
        <v>1</v>
      </c>
      <c r="T95" s="22">
        <f t="shared" si="1"/>
        <v>0.25</v>
      </c>
      <c r="U95" s="25" t="s">
        <v>178</v>
      </c>
      <c r="V95" s="25" t="s">
        <v>188</v>
      </c>
    </row>
    <row r="96" spans="1:22" ht="15.75" customHeight="1" x14ac:dyDescent="0.25">
      <c r="A96" s="11">
        <f t="shared" si="2"/>
        <v>84</v>
      </c>
      <c r="B96" s="17" t="s">
        <v>172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10" t="s">
        <v>58</v>
      </c>
      <c r="O96" s="18">
        <v>0</v>
      </c>
      <c r="P96" s="34" t="s">
        <v>196</v>
      </c>
      <c r="Q96" s="13">
        <v>0.72</v>
      </c>
      <c r="R96" s="23" t="s">
        <v>32</v>
      </c>
      <c r="S96" s="24">
        <v>2</v>
      </c>
      <c r="T96" s="22">
        <f t="shared" si="1"/>
        <v>1.44</v>
      </c>
      <c r="U96" s="25" t="s">
        <v>178</v>
      </c>
      <c r="V96" s="25" t="s">
        <v>188</v>
      </c>
    </row>
    <row r="97" spans="1:22" x14ac:dyDescent="0.25">
      <c r="A97" s="11">
        <f t="shared" si="2"/>
        <v>85</v>
      </c>
      <c r="B97" s="17" t="s">
        <v>197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10" t="s">
        <v>58</v>
      </c>
      <c r="O97" s="18">
        <v>0</v>
      </c>
      <c r="P97" s="34" t="s">
        <v>198</v>
      </c>
      <c r="Q97" s="13">
        <v>1.5</v>
      </c>
      <c r="R97" s="23" t="s">
        <v>32</v>
      </c>
      <c r="S97" s="24">
        <v>4</v>
      </c>
      <c r="T97" s="22">
        <f t="shared" si="1"/>
        <v>6</v>
      </c>
      <c r="U97" s="25" t="s">
        <v>199</v>
      </c>
      <c r="V97" s="25" t="s">
        <v>200</v>
      </c>
    </row>
    <row r="98" spans="1:22" x14ac:dyDescent="0.25">
      <c r="A98" s="11">
        <f t="shared" si="2"/>
        <v>86</v>
      </c>
      <c r="B98" s="17" t="s">
        <v>168</v>
      </c>
      <c r="C98" s="9">
        <v>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10" t="s">
        <v>58</v>
      </c>
      <c r="O98" s="18">
        <v>0</v>
      </c>
      <c r="P98" s="34" t="s">
        <v>203</v>
      </c>
      <c r="Q98" s="13">
        <v>0.03</v>
      </c>
      <c r="R98" s="23" t="s">
        <v>32</v>
      </c>
      <c r="S98" s="24">
        <v>2</v>
      </c>
      <c r="T98" s="22">
        <f t="shared" si="1"/>
        <v>0.06</v>
      </c>
      <c r="U98" s="25" t="s">
        <v>201</v>
      </c>
      <c r="V98" s="25" t="s">
        <v>202</v>
      </c>
    </row>
    <row r="99" spans="1:22" x14ac:dyDescent="0.25">
      <c r="A99" s="11">
        <f t="shared" si="2"/>
        <v>87</v>
      </c>
      <c r="B99" s="17" t="s">
        <v>168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10" t="s">
        <v>58</v>
      </c>
      <c r="O99" s="18">
        <v>0</v>
      </c>
      <c r="P99" s="34" t="s">
        <v>204</v>
      </c>
      <c r="Q99" s="13">
        <v>0.189</v>
      </c>
      <c r="R99" s="23" t="s">
        <v>32</v>
      </c>
      <c r="S99" s="24">
        <v>2</v>
      </c>
      <c r="T99" s="22">
        <f t="shared" si="1"/>
        <v>0.378</v>
      </c>
      <c r="U99" s="25" t="s">
        <v>178</v>
      </c>
      <c r="V99" s="25" t="s">
        <v>205</v>
      </c>
    </row>
    <row r="100" spans="1:22" x14ac:dyDescent="0.25">
      <c r="A100" s="11">
        <f t="shared" si="2"/>
        <v>88</v>
      </c>
      <c r="B100" s="17" t="s">
        <v>168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10" t="s">
        <v>58</v>
      </c>
      <c r="O100" s="18">
        <v>0</v>
      </c>
      <c r="P100" s="34" t="s">
        <v>206</v>
      </c>
      <c r="Q100" s="13">
        <v>9.9000000000000005E-2</v>
      </c>
      <c r="R100" s="23" t="s">
        <v>32</v>
      </c>
      <c r="S100" s="24">
        <v>2</v>
      </c>
      <c r="T100" s="22">
        <f t="shared" si="1"/>
        <v>0.19800000000000001</v>
      </c>
      <c r="U100" s="25" t="s">
        <v>178</v>
      </c>
      <c r="V100" s="25" t="s">
        <v>205</v>
      </c>
    </row>
    <row r="101" spans="1:22" ht="19.5" customHeight="1" x14ac:dyDescent="0.25">
      <c r="A101" s="11">
        <f t="shared" si="2"/>
        <v>89</v>
      </c>
      <c r="B101" s="17" t="s">
        <v>168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10" t="s">
        <v>58</v>
      </c>
      <c r="O101" s="18">
        <v>0</v>
      </c>
      <c r="P101" s="34" t="s">
        <v>207</v>
      </c>
      <c r="Q101" s="13">
        <v>6.5000000000000002E-2</v>
      </c>
      <c r="R101" s="23" t="s">
        <v>32</v>
      </c>
      <c r="S101" s="24">
        <v>5</v>
      </c>
      <c r="T101" s="22">
        <f t="shared" si="1"/>
        <v>0.32500000000000001</v>
      </c>
      <c r="U101" s="25" t="s">
        <v>178</v>
      </c>
      <c r="V101" s="25" t="s">
        <v>205</v>
      </c>
    </row>
    <row r="102" spans="1:22" x14ac:dyDescent="0.25">
      <c r="A102" s="11">
        <f t="shared" si="2"/>
        <v>90</v>
      </c>
      <c r="B102" s="17" t="s">
        <v>209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10" t="s">
        <v>58</v>
      </c>
      <c r="O102" s="18">
        <v>0</v>
      </c>
      <c r="P102" s="34" t="s">
        <v>208</v>
      </c>
      <c r="Q102" s="13">
        <v>9.5000000000000001E-2</v>
      </c>
      <c r="R102" s="23" t="s">
        <v>32</v>
      </c>
      <c r="S102" s="24">
        <v>5</v>
      </c>
      <c r="T102" s="22">
        <f t="shared" si="1"/>
        <v>0.47499999999999998</v>
      </c>
      <c r="U102" s="25" t="s">
        <v>178</v>
      </c>
      <c r="V102" s="25" t="s">
        <v>205</v>
      </c>
    </row>
    <row r="103" spans="1:22" x14ac:dyDescent="0.25">
      <c r="A103" s="11">
        <f t="shared" si="2"/>
        <v>91</v>
      </c>
      <c r="B103" s="17" t="s">
        <v>209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10" t="s">
        <v>58</v>
      </c>
      <c r="O103" s="18">
        <v>0</v>
      </c>
      <c r="P103" s="34" t="s">
        <v>213</v>
      </c>
      <c r="Q103" s="13">
        <v>1.4</v>
      </c>
      <c r="R103" s="23" t="s">
        <v>214</v>
      </c>
      <c r="S103" s="24">
        <v>2</v>
      </c>
      <c r="T103" s="22">
        <v>2.8</v>
      </c>
      <c r="U103" s="25" t="s">
        <v>210</v>
      </c>
      <c r="V103" s="25" t="s">
        <v>211</v>
      </c>
    </row>
    <row r="104" spans="1:22" x14ac:dyDescent="0.25">
      <c r="A104" s="11">
        <f t="shared" si="2"/>
        <v>92</v>
      </c>
      <c r="B104" s="17" t="s">
        <v>209</v>
      </c>
      <c r="C104" s="9">
        <v>0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10" t="s">
        <v>58</v>
      </c>
      <c r="O104" s="18">
        <v>0</v>
      </c>
      <c r="P104" s="34" t="s">
        <v>215</v>
      </c>
      <c r="Q104" s="13">
        <v>1.4</v>
      </c>
      <c r="R104" s="23" t="s">
        <v>214</v>
      </c>
      <c r="S104" s="24">
        <v>2</v>
      </c>
      <c r="T104" s="22">
        <v>2.8</v>
      </c>
      <c r="U104" s="25" t="s">
        <v>210</v>
      </c>
      <c r="V104" s="25" t="s">
        <v>212</v>
      </c>
    </row>
    <row r="105" spans="1:22" x14ac:dyDescent="0.25">
      <c r="A105" s="11">
        <f t="shared" si="2"/>
        <v>93</v>
      </c>
      <c r="B105" s="17" t="s">
        <v>156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10" t="s">
        <v>58</v>
      </c>
      <c r="O105" s="18">
        <v>0</v>
      </c>
      <c r="P105" s="34" t="s">
        <v>213</v>
      </c>
      <c r="Q105" s="13">
        <v>1.4</v>
      </c>
      <c r="R105" s="23" t="s">
        <v>214</v>
      </c>
      <c r="S105" s="63">
        <v>3</v>
      </c>
      <c r="T105" s="22">
        <v>4.2</v>
      </c>
      <c r="U105" s="25" t="s">
        <v>210</v>
      </c>
      <c r="V105" s="25" t="s">
        <v>218</v>
      </c>
    </row>
    <row r="106" spans="1:22" x14ac:dyDescent="0.25">
      <c r="A106" s="11">
        <f t="shared" si="2"/>
        <v>94</v>
      </c>
      <c r="B106" s="17" t="s">
        <v>156</v>
      </c>
      <c r="C106" s="9">
        <v>0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10" t="s">
        <v>58</v>
      </c>
      <c r="O106" s="18">
        <v>0</v>
      </c>
      <c r="P106" s="34" t="s">
        <v>215</v>
      </c>
      <c r="Q106" s="13">
        <v>1</v>
      </c>
      <c r="R106" s="23" t="s">
        <v>214</v>
      </c>
      <c r="S106" s="24">
        <v>3</v>
      </c>
      <c r="T106" s="22">
        <v>3</v>
      </c>
      <c r="U106" s="25" t="s">
        <v>210</v>
      </c>
      <c r="V106" s="25" t="s">
        <v>218</v>
      </c>
    </row>
    <row r="107" spans="1:22" x14ac:dyDescent="0.25">
      <c r="A107" s="11">
        <f t="shared" si="2"/>
        <v>95</v>
      </c>
      <c r="B107" s="17" t="s">
        <v>156</v>
      </c>
      <c r="C107" s="9">
        <v>0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10" t="s">
        <v>58</v>
      </c>
      <c r="O107" s="18">
        <v>0</v>
      </c>
      <c r="P107" s="34" t="s">
        <v>216</v>
      </c>
      <c r="Q107" s="13">
        <v>0.49399999999999999</v>
      </c>
      <c r="R107" s="23" t="s">
        <v>32</v>
      </c>
      <c r="S107" s="24">
        <v>38</v>
      </c>
      <c r="T107" s="22">
        <v>18.771999999999998</v>
      </c>
      <c r="U107" s="25" t="s">
        <v>217</v>
      </c>
      <c r="V107" s="25" t="s">
        <v>219</v>
      </c>
    </row>
    <row r="108" spans="1:22" x14ac:dyDescent="0.25">
      <c r="A108" s="11">
        <f t="shared" si="2"/>
        <v>96</v>
      </c>
      <c r="B108" s="17" t="s">
        <v>209</v>
      </c>
      <c r="C108" s="9">
        <v>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10" t="s">
        <v>58</v>
      </c>
      <c r="O108" s="18">
        <v>0</v>
      </c>
      <c r="P108" s="34" t="s">
        <v>222</v>
      </c>
      <c r="Q108" s="13">
        <v>1.6</v>
      </c>
      <c r="R108" s="23" t="s">
        <v>32</v>
      </c>
      <c r="S108" s="24">
        <v>1</v>
      </c>
      <c r="T108" s="22">
        <f t="shared" si="1"/>
        <v>1.6</v>
      </c>
      <c r="U108" s="25" t="s">
        <v>220</v>
      </c>
      <c r="V108" s="25" t="s">
        <v>221</v>
      </c>
    </row>
    <row r="109" spans="1:22" x14ac:dyDescent="0.25">
      <c r="A109" s="11">
        <f t="shared" si="2"/>
        <v>97</v>
      </c>
      <c r="B109" s="17" t="s">
        <v>209</v>
      </c>
      <c r="C109" s="9">
        <v>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10" t="s">
        <v>58</v>
      </c>
      <c r="O109" s="18">
        <v>0</v>
      </c>
      <c r="P109" s="34" t="s">
        <v>223</v>
      </c>
      <c r="Q109" s="13">
        <v>1.6</v>
      </c>
      <c r="R109" s="23" t="s">
        <v>32</v>
      </c>
      <c r="S109" s="24">
        <v>1</v>
      </c>
      <c r="T109" s="22">
        <f t="shared" si="1"/>
        <v>1.6</v>
      </c>
      <c r="U109" s="25" t="s">
        <v>220</v>
      </c>
      <c r="V109" s="25" t="s">
        <v>221</v>
      </c>
    </row>
    <row r="110" spans="1:22" x14ac:dyDescent="0.25">
      <c r="A110" s="11">
        <f t="shared" si="2"/>
        <v>98</v>
      </c>
      <c r="B110" s="17" t="s">
        <v>209</v>
      </c>
      <c r="C110" s="9">
        <v>0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10" t="s">
        <v>58</v>
      </c>
      <c r="O110" s="18">
        <v>0</v>
      </c>
      <c r="P110" s="34" t="s">
        <v>224</v>
      </c>
      <c r="Q110" s="13">
        <v>1.3</v>
      </c>
      <c r="R110" s="23" t="s">
        <v>32</v>
      </c>
      <c r="S110" s="24">
        <v>1</v>
      </c>
      <c r="T110" s="22">
        <f t="shared" si="1"/>
        <v>1.3</v>
      </c>
      <c r="U110" s="25" t="s">
        <v>220</v>
      </c>
      <c r="V110" s="25" t="s">
        <v>221</v>
      </c>
    </row>
    <row r="111" spans="1:22" x14ac:dyDescent="0.25">
      <c r="A111" s="11">
        <f t="shared" si="2"/>
        <v>99</v>
      </c>
      <c r="B111" s="17" t="s">
        <v>209</v>
      </c>
      <c r="C111" s="9">
        <v>0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10" t="s">
        <v>58</v>
      </c>
      <c r="O111" s="18">
        <v>0</v>
      </c>
      <c r="P111" s="34" t="s">
        <v>225</v>
      </c>
      <c r="Q111" s="13">
        <v>1.3</v>
      </c>
      <c r="R111" s="23" t="s">
        <v>32</v>
      </c>
      <c r="S111" s="24">
        <v>1</v>
      </c>
      <c r="T111" s="22">
        <f t="shared" ref="T111:T138" si="3">Q111*S111</f>
        <v>1.3</v>
      </c>
      <c r="U111" s="25" t="s">
        <v>220</v>
      </c>
      <c r="V111" s="25" t="s">
        <v>221</v>
      </c>
    </row>
    <row r="112" spans="1:22" x14ac:dyDescent="0.25">
      <c r="A112" s="11">
        <f t="shared" si="2"/>
        <v>100</v>
      </c>
      <c r="B112" s="17" t="s">
        <v>209</v>
      </c>
      <c r="C112" s="9">
        <v>0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10" t="s">
        <v>58</v>
      </c>
      <c r="O112" s="18">
        <v>0</v>
      </c>
      <c r="P112" s="34" t="s">
        <v>226</v>
      </c>
      <c r="Q112" s="13">
        <v>0.9</v>
      </c>
      <c r="R112" s="23" t="s">
        <v>32</v>
      </c>
      <c r="S112" s="24">
        <v>1</v>
      </c>
      <c r="T112" s="22">
        <f t="shared" si="3"/>
        <v>0.9</v>
      </c>
      <c r="U112" s="25" t="s">
        <v>220</v>
      </c>
      <c r="V112" s="25" t="s">
        <v>221</v>
      </c>
    </row>
    <row r="113" spans="1:22" x14ac:dyDescent="0.25">
      <c r="A113" s="11">
        <f t="shared" si="2"/>
        <v>101</v>
      </c>
      <c r="B113" s="17" t="s">
        <v>209</v>
      </c>
      <c r="C113" s="9">
        <v>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10" t="s">
        <v>58</v>
      </c>
      <c r="O113" s="18">
        <v>0</v>
      </c>
      <c r="P113" s="34" t="s">
        <v>227</v>
      </c>
      <c r="Q113" s="13">
        <v>0.9</v>
      </c>
      <c r="R113" s="23" t="s">
        <v>32</v>
      </c>
      <c r="S113" s="24">
        <v>1</v>
      </c>
      <c r="T113" s="22">
        <f t="shared" si="3"/>
        <v>0.9</v>
      </c>
      <c r="U113" s="25" t="s">
        <v>220</v>
      </c>
      <c r="V113" s="25" t="s">
        <v>221</v>
      </c>
    </row>
    <row r="114" spans="1:22" ht="16.5" customHeight="1" x14ac:dyDescent="0.25">
      <c r="A114" s="11">
        <f t="shared" si="2"/>
        <v>102</v>
      </c>
      <c r="B114" s="17" t="s">
        <v>209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10" t="s">
        <v>58</v>
      </c>
      <c r="O114" s="18">
        <v>0</v>
      </c>
      <c r="P114" s="34" t="s">
        <v>228</v>
      </c>
      <c r="Q114" s="13">
        <v>1.2</v>
      </c>
      <c r="R114" s="23" t="s">
        <v>32</v>
      </c>
      <c r="S114" s="24">
        <v>1</v>
      </c>
      <c r="T114" s="22">
        <f t="shared" si="3"/>
        <v>1.2</v>
      </c>
      <c r="U114" s="25" t="s">
        <v>220</v>
      </c>
      <c r="V114" s="25" t="s">
        <v>221</v>
      </c>
    </row>
    <row r="115" spans="1:22" ht="13.5" customHeight="1" x14ac:dyDescent="0.25">
      <c r="A115" s="11">
        <f t="shared" si="2"/>
        <v>103</v>
      </c>
      <c r="B115" s="17" t="s">
        <v>229</v>
      </c>
      <c r="C115" s="9">
        <v>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10" t="s">
        <v>58</v>
      </c>
      <c r="O115" s="18">
        <v>0</v>
      </c>
      <c r="P115" s="34" t="s">
        <v>230</v>
      </c>
      <c r="Q115" s="13">
        <v>2.7E-2</v>
      </c>
      <c r="R115" s="23" t="s">
        <v>96</v>
      </c>
      <c r="S115" s="24">
        <v>240</v>
      </c>
      <c r="T115" s="22">
        <v>6.48</v>
      </c>
      <c r="U115" s="25" t="s">
        <v>271</v>
      </c>
      <c r="V115" s="25" t="s">
        <v>231</v>
      </c>
    </row>
    <row r="116" spans="1:22" x14ac:dyDescent="0.25">
      <c r="A116" s="11">
        <f t="shared" si="2"/>
        <v>104</v>
      </c>
      <c r="B116" s="17" t="s">
        <v>234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10" t="s">
        <v>58</v>
      </c>
      <c r="O116" s="18">
        <v>0</v>
      </c>
      <c r="P116" s="34" t="s">
        <v>233</v>
      </c>
      <c r="Q116" s="13">
        <v>0.63</v>
      </c>
      <c r="R116" s="23" t="s">
        <v>136</v>
      </c>
      <c r="S116" s="24">
        <v>6</v>
      </c>
      <c r="T116" s="22">
        <f t="shared" si="3"/>
        <v>3.7800000000000002</v>
      </c>
      <c r="U116" s="25" t="s">
        <v>178</v>
      </c>
      <c r="V116" s="25" t="s">
        <v>232</v>
      </c>
    </row>
    <row r="117" spans="1:22" x14ac:dyDescent="0.25">
      <c r="A117" s="11">
        <f t="shared" si="2"/>
        <v>105</v>
      </c>
      <c r="B117" s="17" t="s">
        <v>234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10" t="s">
        <v>58</v>
      </c>
      <c r="O117" s="18">
        <v>0</v>
      </c>
      <c r="P117" s="34" t="s">
        <v>235</v>
      </c>
      <c r="Q117" s="13">
        <v>0.04</v>
      </c>
      <c r="R117" s="23" t="s">
        <v>32</v>
      </c>
      <c r="S117" s="24">
        <v>4</v>
      </c>
      <c r="T117" s="22">
        <f t="shared" si="3"/>
        <v>0.16</v>
      </c>
      <c r="U117" s="25" t="s">
        <v>236</v>
      </c>
      <c r="V117" s="25" t="s">
        <v>237</v>
      </c>
    </row>
    <row r="118" spans="1:22" x14ac:dyDescent="0.25">
      <c r="A118" s="11">
        <f t="shared" si="2"/>
        <v>106</v>
      </c>
      <c r="B118" s="17" t="s">
        <v>234</v>
      </c>
      <c r="C118" s="9">
        <v>0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10" t="s">
        <v>58</v>
      </c>
      <c r="O118" s="18">
        <v>0</v>
      </c>
      <c r="P118" s="34" t="s">
        <v>240</v>
      </c>
      <c r="Q118" s="13">
        <v>5.7</v>
      </c>
      <c r="R118" s="23" t="s">
        <v>32</v>
      </c>
      <c r="S118" s="24">
        <v>1</v>
      </c>
      <c r="T118" s="22">
        <f t="shared" si="3"/>
        <v>5.7</v>
      </c>
      <c r="U118" s="25" t="s">
        <v>239</v>
      </c>
      <c r="V118" s="25" t="s">
        <v>238</v>
      </c>
    </row>
    <row r="119" spans="1:22" x14ac:dyDescent="0.25">
      <c r="A119" s="11">
        <f t="shared" si="2"/>
        <v>107</v>
      </c>
      <c r="B119" s="17" t="s">
        <v>244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10" t="s">
        <v>58</v>
      </c>
      <c r="O119" s="18">
        <v>0</v>
      </c>
      <c r="P119" s="34" t="s">
        <v>245</v>
      </c>
      <c r="Q119" s="13">
        <v>4.0000000000000001E-3</v>
      </c>
      <c r="R119" s="23" t="s">
        <v>32</v>
      </c>
      <c r="S119" s="24">
        <v>100</v>
      </c>
      <c r="T119" s="22">
        <f t="shared" si="3"/>
        <v>0.4</v>
      </c>
      <c r="U119" s="25" t="s">
        <v>178</v>
      </c>
      <c r="V119" s="25" t="s">
        <v>247</v>
      </c>
    </row>
    <row r="120" spans="1:22" ht="13.5" customHeight="1" x14ac:dyDescent="0.25">
      <c r="A120" s="11">
        <f t="shared" si="2"/>
        <v>108</v>
      </c>
      <c r="B120" s="17" t="s">
        <v>244</v>
      </c>
      <c r="C120" s="9">
        <v>0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10" t="s">
        <v>58</v>
      </c>
      <c r="O120" s="18">
        <v>0</v>
      </c>
      <c r="P120" s="34" t="s">
        <v>246</v>
      </c>
      <c r="Q120" s="13">
        <v>5.0000000000000001E-3</v>
      </c>
      <c r="R120" s="23" t="s">
        <v>32</v>
      </c>
      <c r="S120" s="24">
        <v>150</v>
      </c>
      <c r="T120" s="22">
        <f t="shared" si="3"/>
        <v>0.75</v>
      </c>
      <c r="U120" s="25" t="s">
        <v>178</v>
      </c>
      <c r="V120" s="25" t="s">
        <v>247</v>
      </c>
    </row>
    <row r="121" spans="1:22" x14ac:dyDescent="0.25">
      <c r="A121" s="11">
        <f t="shared" si="2"/>
        <v>109</v>
      </c>
      <c r="B121" s="17" t="s">
        <v>244</v>
      </c>
      <c r="C121" s="9">
        <v>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10" t="s">
        <v>58</v>
      </c>
      <c r="O121" s="18">
        <v>0</v>
      </c>
      <c r="P121" s="34" t="s">
        <v>248</v>
      </c>
      <c r="Q121" s="13">
        <v>2.4E-2</v>
      </c>
      <c r="R121" s="23" t="s">
        <v>32</v>
      </c>
      <c r="S121" s="24">
        <v>62</v>
      </c>
      <c r="T121" s="22">
        <f t="shared" si="3"/>
        <v>1.488</v>
      </c>
      <c r="U121" s="25" t="s">
        <v>174</v>
      </c>
      <c r="V121" s="25" t="s">
        <v>249</v>
      </c>
    </row>
    <row r="122" spans="1:22" x14ac:dyDescent="0.25">
      <c r="A122" s="11">
        <f t="shared" si="2"/>
        <v>110</v>
      </c>
      <c r="B122" s="17" t="s">
        <v>244</v>
      </c>
      <c r="C122" s="9">
        <v>0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10" t="s">
        <v>58</v>
      </c>
      <c r="O122" s="18">
        <v>0</v>
      </c>
      <c r="P122" s="34" t="s">
        <v>250</v>
      </c>
      <c r="Q122" s="13">
        <v>8.0000000000000002E-3</v>
      </c>
      <c r="R122" s="23" t="s">
        <v>32</v>
      </c>
      <c r="S122" s="24">
        <v>62</v>
      </c>
      <c r="T122" s="22">
        <f t="shared" si="3"/>
        <v>0.496</v>
      </c>
      <c r="U122" s="25" t="s">
        <v>174</v>
      </c>
      <c r="V122" s="25" t="s">
        <v>249</v>
      </c>
    </row>
    <row r="123" spans="1:22" x14ac:dyDescent="0.25">
      <c r="A123" s="11">
        <f t="shared" si="2"/>
        <v>111</v>
      </c>
      <c r="B123" s="17" t="s">
        <v>251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10" t="s">
        <v>58</v>
      </c>
      <c r="O123" s="18">
        <v>0</v>
      </c>
      <c r="P123" s="34" t="s">
        <v>252</v>
      </c>
      <c r="Q123" s="13">
        <v>0.56999999999999995</v>
      </c>
      <c r="R123" s="23" t="s">
        <v>96</v>
      </c>
      <c r="S123" s="24">
        <v>2</v>
      </c>
      <c r="T123" s="22">
        <v>1.1399999999999999</v>
      </c>
      <c r="U123" s="25" t="s">
        <v>178</v>
      </c>
      <c r="V123" s="25" t="s">
        <v>254</v>
      </c>
    </row>
    <row r="124" spans="1:22" x14ac:dyDescent="0.25">
      <c r="A124" s="11">
        <f t="shared" si="2"/>
        <v>112</v>
      </c>
      <c r="B124" s="17" t="s">
        <v>168</v>
      </c>
      <c r="C124" s="9">
        <v>0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10" t="s">
        <v>58</v>
      </c>
      <c r="O124" s="18">
        <v>0</v>
      </c>
      <c r="P124" s="34" t="s">
        <v>253</v>
      </c>
      <c r="Q124" s="13">
        <v>5</v>
      </c>
      <c r="R124" s="23" t="s">
        <v>32</v>
      </c>
      <c r="S124" s="24">
        <v>1</v>
      </c>
      <c r="T124" s="22">
        <f t="shared" si="3"/>
        <v>5</v>
      </c>
      <c r="U124" s="25" t="s">
        <v>269</v>
      </c>
      <c r="V124" s="25" t="s">
        <v>255</v>
      </c>
    </row>
    <row r="125" spans="1:22" x14ac:dyDescent="0.25">
      <c r="A125" s="11">
        <f t="shared" si="2"/>
        <v>113</v>
      </c>
      <c r="B125" s="17" t="s">
        <v>229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10" t="s">
        <v>58</v>
      </c>
      <c r="O125" s="18">
        <v>0</v>
      </c>
      <c r="P125" s="34" t="s">
        <v>256</v>
      </c>
      <c r="Q125" s="13">
        <v>1.5</v>
      </c>
      <c r="R125" s="23" t="s">
        <v>32</v>
      </c>
      <c r="S125" s="24">
        <v>1</v>
      </c>
      <c r="T125" s="22">
        <f t="shared" si="3"/>
        <v>1.5</v>
      </c>
      <c r="U125" s="25" t="s">
        <v>257</v>
      </c>
      <c r="V125" s="25" t="s">
        <v>231</v>
      </c>
    </row>
    <row r="126" spans="1:22" x14ac:dyDescent="0.25">
      <c r="A126" s="11">
        <f t="shared" si="2"/>
        <v>114</v>
      </c>
      <c r="B126" s="17" t="s">
        <v>261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10" t="s">
        <v>58</v>
      </c>
      <c r="O126" s="18">
        <v>0</v>
      </c>
      <c r="P126" s="34" t="s">
        <v>260</v>
      </c>
      <c r="Q126" s="13">
        <v>7</v>
      </c>
      <c r="R126" s="23" t="s">
        <v>32</v>
      </c>
      <c r="S126" s="24">
        <v>1</v>
      </c>
      <c r="T126" s="22">
        <f t="shared" si="3"/>
        <v>7</v>
      </c>
      <c r="U126" s="25" t="s">
        <v>259</v>
      </c>
      <c r="V126" s="25" t="s">
        <v>258</v>
      </c>
    </row>
    <row r="127" spans="1:22" x14ac:dyDescent="0.25">
      <c r="A127" s="11">
        <f t="shared" si="2"/>
        <v>115</v>
      </c>
      <c r="B127" s="17" t="s">
        <v>244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10" t="s">
        <v>58</v>
      </c>
      <c r="O127" s="18">
        <v>0</v>
      </c>
      <c r="P127" s="34" t="s">
        <v>262</v>
      </c>
      <c r="Q127" s="13">
        <v>2.5</v>
      </c>
      <c r="R127" s="23" t="s">
        <v>32</v>
      </c>
      <c r="S127" s="24">
        <v>1</v>
      </c>
      <c r="T127" s="22">
        <f t="shared" si="3"/>
        <v>2.5</v>
      </c>
      <c r="U127" s="25" t="s">
        <v>263</v>
      </c>
      <c r="V127" s="25" t="s">
        <v>264</v>
      </c>
    </row>
    <row r="128" spans="1:22" x14ac:dyDescent="0.25">
      <c r="A128" s="11">
        <f t="shared" si="2"/>
        <v>116</v>
      </c>
      <c r="B128" s="17" t="s">
        <v>265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10" t="s">
        <v>58</v>
      </c>
      <c r="O128" s="18">
        <v>0</v>
      </c>
      <c r="P128" s="34" t="s">
        <v>266</v>
      </c>
      <c r="Q128" s="13">
        <v>0.55000000000000004</v>
      </c>
      <c r="R128" s="23" t="s">
        <v>32</v>
      </c>
      <c r="S128" s="24">
        <v>1</v>
      </c>
      <c r="T128" s="22">
        <f t="shared" si="3"/>
        <v>0.55000000000000004</v>
      </c>
      <c r="U128" s="25" t="s">
        <v>257</v>
      </c>
      <c r="V128" s="25" t="s">
        <v>134</v>
      </c>
    </row>
    <row r="129" spans="1:22" x14ac:dyDescent="0.25">
      <c r="A129" s="11">
        <f t="shared" si="2"/>
        <v>117</v>
      </c>
      <c r="B129" s="17" t="s">
        <v>265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10" t="s">
        <v>58</v>
      </c>
      <c r="O129" s="18">
        <v>0</v>
      </c>
      <c r="P129" s="34" t="s">
        <v>267</v>
      </c>
      <c r="Q129" s="13">
        <v>1.45</v>
      </c>
      <c r="R129" s="23" t="s">
        <v>32</v>
      </c>
      <c r="S129" s="24">
        <v>1</v>
      </c>
      <c r="T129" s="22">
        <f t="shared" si="3"/>
        <v>1.45</v>
      </c>
      <c r="U129" s="25" t="s">
        <v>257</v>
      </c>
      <c r="V129" s="25" t="s">
        <v>134</v>
      </c>
    </row>
    <row r="130" spans="1:22" x14ac:dyDescent="0.25">
      <c r="A130" s="11">
        <f t="shared" si="2"/>
        <v>118</v>
      </c>
      <c r="B130" s="17" t="s">
        <v>265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10" t="s">
        <v>58</v>
      </c>
      <c r="O130" s="18">
        <v>0</v>
      </c>
      <c r="P130" s="34" t="s">
        <v>268</v>
      </c>
      <c r="Q130" s="13">
        <v>6.3</v>
      </c>
      <c r="R130" s="23" t="s">
        <v>32</v>
      </c>
      <c r="S130" s="24">
        <v>1</v>
      </c>
      <c r="T130" s="22">
        <f t="shared" si="3"/>
        <v>6.3</v>
      </c>
      <c r="U130" s="25" t="s">
        <v>269</v>
      </c>
      <c r="V130" s="25" t="s">
        <v>272</v>
      </c>
    </row>
    <row r="131" spans="1:22" x14ac:dyDescent="0.25">
      <c r="A131" s="11">
        <f t="shared" si="2"/>
        <v>119</v>
      </c>
      <c r="B131" s="17" t="s">
        <v>281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10" t="s">
        <v>58</v>
      </c>
      <c r="O131" s="18">
        <v>0</v>
      </c>
      <c r="P131" s="64" t="s">
        <v>278</v>
      </c>
      <c r="Q131" s="13">
        <v>0.39</v>
      </c>
      <c r="R131" s="23" t="s">
        <v>32</v>
      </c>
      <c r="S131" s="24">
        <v>5</v>
      </c>
      <c r="T131" s="22">
        <f t="shared" si="3"/>
        <v>1.9500000000000002</v>
      </c>
      <c r="U131" s="25" t="s">
        <v>279</v>
      </c>
      <c r="V131" s="25" t="s">
        <v>280</v>
      </c>
    </row>
    <row r="132" spans="1:22" x14ac:dyDescent="0.25">
      <c r="A132" s="11">
        <f t="shared" si="2"/>
        <v>120</v>
      </c>
      <c r="B132" s="17" t="s">
        <v>282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10" t="s">
        <v>58</v>
      </c>
      <c r="O132" s="18">
        <v>0</v>
      </c>
      <c r="P132" s="64" t="s">
        <v>289</v>
      </c>
      <c r="Q132" s="13">
        <v>1.8149999999999999</v>
      </c>
      <c r="R132" s="23" t="s">
        <v>32</v>
      </c>
      <c r="S132" s="24">
        <v>2</v>
      </c>
      <c r="T132" s="22">
        <f t="shared" si="3"/>
        <v>3.63</v>
      </c>
      <c r="U132" s="25" t="s">
        <v>287</v>
      </c>
      <c r="V132" s="25" t="s">
        <v>288</v>
      </c>
    </row>
    <row r="133" spans="1:22" x14ac:dyDescent="0.25">
      <c r="A133" s="11">
        <f t="shared" si="2"/>
        <v>121</v>
      </c>
      <c r="B133" s="17" t="s">
        <v>283</v>
      </c>
      <c r="C133" s="9">
        <v>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10" t="s">
        <v>58</v>
      </c>
      <c r="O133" s="18">
        <v>0</v>
      </c>
      <c r="P133" s="64" t="s">
        <v>290</v>
      </c>
      <c r="Q133" s="13">
        <v>0.19</v>
      </c>
      <c r="R133" s="23" t="s">
        <v>32</v>
      </c>
      <c r="S133" s="24">
        <v>2</v>
      </c>
      <c r="T133" s="22">
        <f t="shared" si="3"/>
        <v>0.38</v>
      </c>
      <c r="U133" s="25" t="s">
        <v>287</v>
      </c>
      <c r="V133" s="25" t="s">
        <v>288</v>
      </c>
    </row>
    <row r="134" spans="1:22" ht="30" x14ac:dyDescent="0.25">
      <c r="A134" s="11">
        <f t="shared" si="2"/>
        <v>122</v>
      </c>
      <c r="B134" s="17" t="s">
        <v>284</v>
      </c>
      <c r="C134" s="9">
        <v>0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10" t="s">
        <v>58</v>
      </c>
      <c r="O134" s="18">
        <v>0</v>
      </c>
      <c r="P134" s="64" t="s">
        <v>291</v>
      </c>
      <c r="Q134" s="13">
        <v>0.41499999999999998</v>
      </c>
      <c r="R134" s="23" t="s">
        <v>32</v>
      </c>
      <c r="S134" s="24">
        <v>2</v>
      </c>
      <c r="T134" s="22">
        <f t="shared" si="3"/>
        <v>0.83</v>
      </c>
      <c r="U134" s="25" t="s">
        <v>287</v>
      </c>
      <c r="V134" s="25" t="s">
        <v>288</v>
      </c>
    </row>
    <row r="135" spans="1:22" ht="30" x14ac:dyDescent="0.25">
      <c r="A135" s="11">
        <f t="shared" si="2"/>
        <v>123</v>
      </c>
      <c r="B135" s="17" t="s">
        <v>285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10" t="s">
        <v>58</v>
      </c>
      <c r="O135" s="18">
        <v>0</v>
      </c>
      <c r="P135" s="64" t="s">
        <v>292</v>
      </c>
      <c r="Q135" s="13">
        <v>0.38</v>
      </c>
      <c r="R135" s="23" t="s">
        <v>32</v>
      </c>
      <c r="S135" s="24">
        <v>2</v>
      </c>
      <c r="T135" s="65">
        <f t="shared" si="3"/>
        <v>0.76</v>
      </c>
      <c r="U135" s="25" t="s">
        <v>287</v>
      </c>
      <c r="V135" s="25" t="s">
        <v>288</v>
      </c>
    </row>
    <row r="136" spans="1:22" ht="30" x14ac:dyDescent="0.25">
      <c r="A136" s="11">
        <f t="shared" si="2"/>
        <v>124</v>
      </c>
      <c r="B136" s="17" t="s">
        <v>286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10" t="s">
        <v>58</v>
      </c>
      <c r="O136" s="18">
        <v>0</v>
      </c>
      <c r="P136" s="64" t="s">
        <v>293</v>
      </c>
      <c r="Q136" s="13">
        <v>0.17</v>
      </c>
      <c r="R136" s="23" t="s">
        <v>32</v>
      </c>
      <c r="S136" s="24">
        <v>1</v>
      </c>
      <c r="T136" s="65">
        <f t="shared" si="3"/>
        <v>0.17</v>
      </c>
      <c r="U136" s="25" t="s">
        <v>287</v>
      </c>
      <c r="V136" s="25" t="s">
        <v>288</v>
      </c>
    </row>
    <row r="137" spans="1:22" x14ac:dyDescent="0.25">
      <c r="A137" s="11">
        <f t="shared" si="2"/>
        <v>125</v>
      </c>
      <c r="B137" s="17" t="s">
        <v>282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10" t="s">
        <v>58</v>
      </c>
      <c r="O137" s="18">
        <v>0</v>
      </c>
      <c r="P137" s="64" t="s">
        <v>294</v>
      </c>
      <c r="Q137" s="13">
        <v>2.5329999999999999</v>
      </c>
      <c r="R137" s="23" t="s">
        <v>32</v>
      </c>
      <c r="S137" s="24">
        <v>1</v>
      </c>
      <c r="T137" s="65">
        <f t="shared" si="3"/>
        <v>2.5329999999999999</v>
      </c>
      <c r="U137" s="25" t="s">
        <v>295</v>
      </c>
      <c r="V137" s="25" t="s">
        <v>296</v>
      </c>
    </row>
    <row r="138" spans="1:22" x14ac:dyDescent="0.25">
      <c r="A138" s="11">
        <f t="shared" si="2"/>
        <v>126</v>
      </c>
      <c r="B138" s="17" t="s">
        <v>244</v>
      </c>
      <c r="C138" s="9">
        <v>0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10" t="s">
        <v>58</v>
      </c>
      <c r="O138" s="18">
        <v>0</v>
      </c>
      <c r="P138" s="64" t="s">
        <v>297</v>
      </c>
      <c r="Q138" s="13">
        <v>1.0409999999999999</v>
      </c>
      <c r="R138" s="23" t="s">
        <v>136</v>
      </c>
      <c r="S138" s="24">
        <v>6</v>
      </c>
      <c r="T138" s="65">
        <f t="shared" si="3"/>
        <v>6.2459999999999996</v>
      </c>
      <c r="U138" s="25" t="s">
        <v>298</v>
      </c>
      <c r="V138" s="25" t="s">
        <v>299</v>
      </c>
    </row>
    <row r="139" spans="1:22" ht="19.5" customHeight="1" x14ac:dyDescent="0.25">
      <c r="A139" s="11">
        <f t="shared" si="2"/>
        <v>127</v>
      </c>
      <c r="B139" s="17" t="s">
        <v>244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10" t="s">
        <v>58</v>
      </c>
      <c r="O139" s="18">
        <v>0</v>
      </c>
      <c r="P139" s="64" t="s">
        <v>300</v>
      </c>
      <c r="Q139" s="13">
        <v>0.14166999999999999</v>
      </c>
      <c r="R139" s="23" t="s">
        <v>53</v>
      </c>
      <c r="S139" s="24">
        <v>12</v>
      </c>
      <c r="T139" s="65">
        <v>1.7</v>
      </c>
      <c r="U139" s="25" t="s">
        <v>298</v>
      </c>
      <c r="V139" s="25" t="s">
        <v>299</v>
      </c>
    </row>
    <row r="140" spans="1:22" ht="19.5" customHeight="1" x14ac:dyDescent="0.25">
      <c r="A140" s="11">
        <f t="shared" si="2"/>
        <v>128</v>
      </c>
      <c r="B140" s="17" t="s">
        <v>244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10" t="s">
        <v>58</v>
      </c>
      <c r="O140" s="18">
        <v>0</v>
      </c>
      <c r="P140" s="64" t="s">
        <v>297</v>
      </c>
      <c r="Q140" s="13">
        <v>1.0409999999999999</v>
      </c>
      <c r="R140" s="23" t="s">
        <v>136</v>
      </c>
      <c r="S140" s="24">
        <v>9.4</v>
      </c>
      <c r="T140" s="65">
        <f t="shared" ref="T140" si="4">Q140*S140</f>
        <v>9.7853999999999992</v>
      </c>
      <c r="U140" s="25" t="s">
        <v>298</v>
      </c>
      <c r="V140" s="25" t="s">
        <v>301</v>
      </c>
    </row>
    <row r="141" spans="1:22" x14ac:dyDescent="0.25">
      <c r="A141" s="11">
        <f t="shared" si="2"/>
        <v>129</v>
      </c>
      <c r="B141" s="17" t="s">
        <v>244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10" t="s">
        <v>58</v>
      </c>
      <c r="O141" s="18">
        <v>0</v>
      </c>
      <c r="P141" s="64" t="s">
        <v>300</v>
      </c>
      <c r="Q141" s="13">
        <v>0.58330000000000004</v>
      </c>
      <c r="R141" s="23" t="s">
        <v>53</v>
      </c>
      <c r="S141" s="24">
        <v>6</v>
      </c>
      <c r="T141" s="65">
        <v>0.35</v>
      </c>
      <c r="U141" s="25" t="s">
        <v>298</v>
      </c>
      <c r="V141" s="25" t="s">
        <v>301</v>
      </c>
    </row>
    <row r="142" spans="1:22" x14ac:dyDescent="0.25">
      <c r="A142" s="11">
        <f t="shared" si="2"/>
        <v>130</v>
      </c>
      <c r="B142" s="17" t="s">
        <v>251</v>
      </c>
      <c r="C142" s="9">
        <v>0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10" t="s">
        <v>58</v>
      </c>
      <c r="O142" s="18">
        <v>0</v>
      </c>
      <c r="P142" s="64" t="s">
        <v>297</v>
      </c>
      <c r="Q142" s="13">
        <v>1.0409999999999999</v>
      </c>
      <c r="R142" s="23" t="s">
        <v>136</v>
      </c>
      <c r="S142" s="32">
        <v>28.5</v>
      </c>
      <c r="T142" s="65">
        <f t="shared" ref="T142" si="5">Q142*S142</f>
        <v>29.668499999999998</v>
      </c>
      <c r="U142" s="25" t="s">
        <v>298</v>
      </c>
      <c r="V142" s="25" t="s">
        <v>302</v>
      </c>
    </row>
    <row r="143" spans="1:22" x14ac:dyDescent="0.25">
      <c r="A143" s="11">
        <f t="shared" si="2"/>
        <v>131</v>
      </c>
      <c r="B143" s="17" t="s">
        <v>251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10" t="s">
        <v>58</v>
      </c>
      <c r="O143" s="18">
        <v>0</v>
      </c>
      <c r="P143" s="64" t="s">
        <v>300</v>
      </c>
      <c r="Q143" s="13">
        <v>0.14166999999999999</v>
      </c>
      <c r="R143" s="23" t="s">
        <v>53</v>
      </c>
      <c r="S143" s="24">
        <v>24</v>
      </c>
      <c r="T143" s="65">
        <v>3.4</v>
      </c>
      <c r="U143" s="25" t="s">
        <v>298</v>
      </c>
      <c r="V143" s="25" t="s">
        <v>302</v>
      </c>
    </row>
    <row r="144" spans="1:22" x14ac:dyDescent="0.25">
      <c r="A144" s="11">
        <f t="shared" ref="A144:A162" si="6">1+A143</f>
        <v>132</v>
      </c>
      <c r="B144" s="17" t="s">
        <v>197</v>
      </c>
      <c r="C144" s="9"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10" t="s">
        <v>58</v>
      </c>
      <c r="O144" s="18">
        <v>0</v>
      </c>
      <c r="P144" s="64" t="s">
        <v>303</v>
      </c>
      <c r="Q144" s="13">
        <v>4.8499999999999996</v>
      </c>
      <c r="R144" s="23" t="s">
        <v>32</v>
      </c>
      <c r="S144" s="24">
        <v>4</v>
      </c>
      <c r="T144" s="22">
        <f>Q144*S144</f>
        <v>19.399999999999999</v>
      </c>
      <c r="U144" s="25" t="s">
        <v>304</v>
      </c>
      <c r="V144" s="25" t="s">
        <v>305</v>
      </c>
    </row>
    <row r="145" spans="1:22" x14ac:dyDescent="0.25">
      <c r="A145" s="11">
        <f t="shared" si="6"/>
        <v>133</v>
      </c>
      <c r="B145" s="17" t="s">
        <v>244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10" t="s">
        <v>58</v>
      </c>
      <c r="O145" s="18">
        <v>0</v>
      </c>
      <c r="P145" s="64" t="s">
        <v>306</v>
      </c>
      <c r="Q145" s="13">
        <v>0.28000000000000003</v>
      </c>
      <c r="R145" s="23" t="s">
        <v>32</v>
      </c>
      <c r="S145" s="24">
        <v>1</v>
      </c>
      <c r="T145" s="22">
        <v>0.28000000000000003</v>
      </c>
      <c r="U145" s="25" t="s">
        <v>279</v>
      </c>
      <c r="V145" s="25" t="s">
        <v>307</v>
      </c>
    </row>
    <row r="146" spans="1:22" x14ac:dyDescent="0.25">
      <c r="A146" s="11">
        <f t="shared" si="6"/>
        <v>134</v>
      </c>
      <c r="B146" s="17" t="s">
        <v>244</v>
      </c>
      <c r="C146" s="9">
        <v>0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10" t="s">
        <v>58</v>
      </c>
      <c r="O146" s="18">
        <v>0</v>
      </c>
      <c r="P146" s="64" t="s">
        <v>308</v>
      </c>
      <c r="Q146" s="13">
        <v>1.6225000000000001</v>
      </c>
      <c r="R146" s="23" t="s">
        <v>136</v>
      </c>
      <c r="S146" s="67">
        <v>1.78</v>
      </c>
      <c r="T146" s="22">
        <v>2.8880499999999998</v>
      </c>
      <c r="U146" s="25" t="s">
        <v>309</v>
      </c>
      <c r="V146" s="25" t="s">
        <v>310</v>
      </c>
    </row>
    <row r="147" spans="1:22" x14ac:dyDescent="0.25">
      <c r="A147" s="11">
        <f t="shared" si="6"/>
        <v>135</v>
      </c>
      <c r="B147" s="17" t="s">
        <v>229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10" t="s">
        <v>58</v>
      </c>
      <c r="O147" s="18">
        <v>0</v>
      </c>
      <c r="P147" s="64" t="s">
        <v>311</v>
      </c>
      <c r="Q147" s="13">
        <v>4.1999999999999997E-3</v>
      </c>
      <c r="R147" s="23" t="s">
        <v>32</v>
      </c>
      <c r="S147" s="24">
        <v>500</v>
      </c>
      <c r="T147" s="22">
        <v>2.1</v>
      </c>
      <c r="U147" s="25" t="s">
        <v>279</v>
      </c>
      <c r="V147" s="25" t="s">
        <v>312</v>
      </c>
    </row>
    <row r="148" spans="1:22" x14ac:dyDescent="0.25">
      <c r="A148" s="11">
        <f t="shared" si="6"/>
        <v>136</v>
      </c>
      <c r="B148" s="17" t="s">
        <v>234</v>
      </c>
      <c r="C148" s="9">
        <v>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10" t="s">
        <v>58</v>
      </c>
      <c r="O148" s="18">
        <v>0</v>
      </c>
      <c r="P148" s="64" t="s">
        <v>313</v>
      </c>
      <c r="Q148" s="13">
        <v>1.85</v>
      </c>
      <c r="R148" s="23" t="s">
        <v>32</v>
      </c>
      <c r="S148" s="24">
        <v>1</v>
      </c>
      <c r="T148" s="22">
        <v>1.85</v>
      </c>
      <c r="U148" s="25" t="s">
        <v>314</v>
      </c>
      <c r="V148" s="25" t="s">
        <v>315</v>
      </c>
    </row>
    <row r="149" spans="1:22" x14ac:dyDescent="0.25">
      <c r="A149" s="11">
        <f t="shared" si="6"/>
        <v>137</v>
      </c>
      <c r="B149" s="17" t="s">
        <v>234</v>
      </c>
      <c r="C149" s="9">
        <v>0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10" t="s">
        <v>58</v>
      </c>
      <c r="O149" s="18">
        <v>0</v>
      </c>
      <c r="P149" s="64" t="s">
        <v>316</v>
      </c>
      <c r="Q149" s="13">
        <v>0.125</v>
      </c>
      <c r="R149" s="23" t="s">
        <v>32</v>
      </c>
      <c r="S149" s="24">
        <v>1</v>
      </c>
      <c r="T149" s="22">
        <v>0.125</v>
      </c>
      <c r="U149" s="25" t="s">
        <v>314</v>
      </c>
      <c r="V149" s="25" t="s">
        <v>315</v>
      </c>
    </row>
    <row r="150" spans="1:22" ht="30" x14ac:dyDescent="0.25">
      <c r="A150" s="11">
        <f t="shared" si="6"/>
        <v>138</v>
      </c>
      <c r="B150" s="17" t="s">
        <v>244</v>
      </c>
      <c r="C150" s="9">
        <v>0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10" t="s">
        <v>58</v>
      </c>
      <c r="O150" s="18">
        <v>0</v>
      </c>
      <c r="P150" s="64" t="s">
        <v>317</v>
      </c>
      <c r="Q150" s="13">
        <v>4.2100000000000002E-3</v>
      </c>
      <c r="R150" s="23" t="s">
        <v>32</v>
      </c>
      <c r="S150" s="24">
        <v>500</v>
      </c>
      <c r="T150" s="22">
        <v>2.105</v>
      </c>
      <c r="U150" s="25" t="s">
        <v>279</v>
      </c>
      <c r="V150" s="25" t="s">
        <v>318</v>
      </c>
    </row>
    <row r="151" spans="1:22" x14ac:dyDescent="0.25">
      <c r="A151" s="11">
        <f t="shared" si="6"/>
        <v>139</v>
      </c>
      <c r="B151" s="17" t="s">
        <v>169</v>
      </c>
      <c r="C151" s="9">
        <v>0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10" t="s">
        <v>58</v>
      </c>
      <c r="O151" s="18">
        <v>0</v>
      </c>
      <c r="P151" s="64" t="s">
        <v>319</v>
      </c>
      <c r="Q151" s="13">
        <v>5.05</v>
      </c>
      <c r="R151" s="23" t="s">
        <v>32</v>
      </c>
      <c r="S151" s="24">
        <v>1</v>
      </c>
      <c r="T151" s="22">
        <v>5.05</v>
      </c>
      <c r="U151" s="25" t="s">
        <v>320</v>
      </c>
      <c r="V151" s="25" t="s">
        <v>321</v>
      </c>
    </row>
    <row r="152" spans="1:22" x14ac:dyDescent="0.25">
      <c r="A152" s="11">
        <f t="shared" si="6"/>
        <v>140</v>
      </c>
      <c r="B152" s="17" t="s">
        <v>169</v>
      </c>
      <c r="C152" s="9">
        <v>0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10" t="s">
        <v>58</v>
      </c>
      <c r="O152" s="18">
        <v>0</v>
      </c>
      <c r="P152" s="64" t="s">
        <v>322</v>
      </c>
      <c r="Q152" s="13">
        <v>2.4</v>
      </c>
      <c r="R152" s="23" t="s">
        <v>32</v>
      </c>
      <c r="S152" s="24">
        <v>4</v>
      </c>
      <c r="T152" s="22">
        <v>9.6</v>
      </c>
      <c r="U152" s="25" t="s">
        <v>320</v>
      </c>
      <c r="V152" s="25" t="s">
        <v>321</v>
      </c>
    </row>
    <row r="153" spans="1:22" x14ac:dyDescent="0.25">
      <c r="A153" s="11">
        <f t="shared" si="6"/>
        <v>141</v>
      </c>
      <c r="B153" s="17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10"/>
      <c r="O153" s="18"/>
      <c r="P153" s="64"/>
      <c r="Q153" s="13"/>
      <c r="R153" s="23"/>
      <c r="S153" s="24"/>
      <c r="T153" s="22"/>
      <c r="U153" s="25"/>
      <c r="V153" s="25"/>
    </row>
    <row r="154" spans="1:22" ht="30" x14ac:dyDescent="0.25">
      <c r="A154" s="11">
        <f t="shared" si="6"/>
        <v>142</v>
      </c>
      <c r="B154" s="17" t="s">
        <v>197</v>
      </c>
      <c r="C154" s="9">
        <v>0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10" t="s">
        <v>58</v>
      </c>
      <c r="O154" s="18">
        <v>0</v>
      </c>
      <c r="P154" s="64" t="s">
        <v>323</v>
      </c>
      <c r="Q154" s="13">
        <v>1.9963599999999999</v>
      </c>
      <c r="R154" s="23" t="s">
        <v>32</v>
      </c>
      <c r="S154" s="63">
        <v>1</v>
      </c>
      <c r="T154" s="22">
        <f>Q154*S154</f>
        <v>1.9963599999999999</v>
      </c>
      <c r="U154" s="25" t="s">
        <v>331</v>
      </c>
      <c r="V154" s="25" t="s">
        <v>332</v>
      </c>
    </row>
    <row r="155" spans="1:22" ht="30" x14ac:dyDescent="0.25">
      <c r="A155" s="11">
        <f t="shared" si="6"/>
        <v>143</v>
      </c>
      <c r="B155" s="17" t="s">
        <v>197</v>
      </c>
      <c r="C155" s="9">
        <v>0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10" t="s">
        <v>58</v>
      </c>
      <c r="O155" s="18">
        <v>0</v>
      </c>
      <c r="P155" s="64" t="s">
        <v>324</v>
      </c>
      <c r="Q155" s="13">
        <v>1.6040000000000001</v>
      </c>
      <c r="R155" s="23" t="s">
        <v>32</v>
      </c>
      <c r="S155" s="24">
        <v>1</v>
      </c>
      <c r="T155" s="22">
        <f t="shared" ref="T155:T162" si="7">Q155*S155</f>
        <v>1.6040000000000001</v>
      </c>
      <c r="U155" s="25" t="s">
        <v>331</v>
      </c>
      <c r="V155" s="25" t="s">
        <v>332</v>
      </c>
    </row>
    <row r="156" spans="1:22" x14ac:dyDescent="0.25">
      <c r="A156" s="11">
        <f t="shared" si="6"/>
        <v>144</v>
      </c>
      <c r="B156" s="17" t="s">
        <v>197</v>
      </c>
      <c r="C156" s="9">
        <v>0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10" t="s">
        <v>58</v>
      </c>
      <c r="O156" s="18">
        <v>0</v>
      </c>
      <c r="P156" s="64" t="s">
        <v>325</v>
      </c>
      <c r="Q156" s="13">
        <v>0.32577</v>
      </c>
      <c r="R156" s="23" t="s">
        <v>32</v>
      </c>
      <c r="S156" s="24">
        <v>2</v>
      </c>
      <c r="T156" s="22">
        <f t="shared" si="7"/>
        <v>0.65154000000000001</v>
      </c>
      <c r="U156" s="25" t="s">
        <v>331</v>
      </c>
      <c r="V156" s="25" t="s">
        <v>332</v>
      </c>
    </row>
    <row r="157" spans="1:22" ht="30" x14ac:dyDescent="0.25">
      <c r="A157" s="11">
        <f t="shared" si="6"/>
        <v>145</v>
      </c>
      <c r="B157" s="17" t="s">
        <v>197</v>
      </c>
      <c r="C157" s="9">
        <v>0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10" t="s">
        <v>58</v>
      </c>
      <c r="O157" s="18">
        <v>0</v>
      </c>
      <c r="P157" s="64" t="s">
        <v>326</v>
      </c>
      <c r="Q157" s="13">
        <v>0.44439000000000001</v>
      </c>
      <c r="R157" s="23" t="s">
        <v>32</v>
      </c>
      <c r="S157" s="24">
        <v>2</v>
      </c>
      <c r="T157" s="22">
        <f t="shared" si="7"/>
        <v>0.88878000000000001</v>
      </c>
      <c r="U157" s="25" t="s">
        <v>331</v>
      </c>
      <c r="V157" s="25" t="s">
        <v>332</v>
      </c>
    </row>
    <row r="158" spans="1:22" x14ac:dyDescent="0.25">
      <c r="A158" s="11">
        <f t="shared" si="6"/>
        <v>146</v>
      </c>
      <c r="B158" s="17" t="s">
        <v>197</v>
      </c>
      <c r="C158" s="9">
        <v>0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10" t="s">
        <v>58</v>
      </c>
      <c r="O158" s="18">
        <v>0</v>
      </c>
      <c r="P158" s="64" t="s">
        <v>327</v>
      </c>
      <c r="Q158" s="13">
        <v>0.32995000000000002</v>
      </c>
      <c r="R158" s="23" t="s">
        <v>32</v>
      </c>
      <c r="S158" s="24">
        <v>2</v>
      </c>
      <c r="T158" s="22">
        <f t="shared" si="7"/>
        <v>0.65990000000000004</v>
      </c>
      <c r="U158" s="25" t="s">
        <v>331</v>
      </c>
      <c r="V158" s="25" t="s">
        <v>332</v>
      </c>
    </row>
    <row r="159" spans="1:22" x14ac:dyDescent="0.25">
      <c r="A159" s="11">
        <f t="shared" si="6"/>
        <v>147</v>
      </c>
      <c r="B159" s="17" t="s">
        <v>197</v>
      </c>
      <c r="C159" s="9">
        <v>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10" t="s">
        <v>58</v>
      </c>
      <c r="O159" s="18">
        <v>0</v>
      </c>
      <c r="P159" s="64" t="s">
        <v>328</v>
      </c>
      <c r="Q159" s="13">
        <v>0.40011999999999998</v>
      </c>
      <c r="R159" s="23" t="s">
        <v>32</v>
      </c>
      <c r="S159" s="24">
        <v>2</v>
      </c>
      <c r="T159" s="22">
        <f t="shared" si="7"/>
        <v>0.80023999999999995</v>
      </c>
      <c r="U159" s="25" t="s">
        <v>331</v>
      </c>
      <c r="V159" s="25" t="s">
        <v>332</v>
      </c>
    </row>
    <row r="160" spans="1:22" x14ac:dyDescent="0.25">
      <c r="A160" s="11">
        <f t="shared" si="6"/>
        <v>148</v>
      </c>
      <c r="B160" s="17" t="s">
        <v>197</v>
      </c>
      <c r="C160" s="9">
        <v>0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10" t="s">
        <v>58</v>
      </c>
      <c r="O160" s="18">
        <v>0</v>
      </c>
      <c r="P160" s="64" t="s">
        <v>329</v>
      </c>
      <c r="Q160" s="13">
        <v>0.17305999999999999</v>
      </c>
      <c r="R160" s="23" t="s">
        <v>32</v>
      </c>
      <c r="S160" s="24">
        <v>3</v>
      </c>
      <c r="T160" s="22">
        <f t="shared" si="7"/>
        <v>0.51917999999999997</v>
      </c>
      <c r="U160" s="25" t="s">
        <v>331</v>
      </c>
      <c r="V160" s="25" t="s">
        <v>332</v>
      </c>
    </row>
    <row r="161" spans="1:22" x14ac:dyDescent="0.25">
      <c r="A161" s="11">
        <f t="shared" si="6"/>
        <v>149</v>
      </c>
      <c r="B161" s="17" t="s">
        <v>197</v>
      </c>
      <c r="C161" s="9"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10" t="s">
        <v>58</v>
      </c>
      <c r="O161" s="18">
        <v>0</v>
      </c>
      <c r="P161" s="64" t="s">
        <v>330</v>
      </c>
      <c r="Q161" s="13">
        <v>0.2</v>
      </c>
      <c r="R161" s="23" t="s">
        <v>32</v>
      </c>
      <c r="S161" s="24">
        <v>1</v>
      </c>
      <c r="T161" s="22">
        <f t="shared" si="7"/>
        <v>0.2</v>
      </c>
      <c r="U161" s="25" t="s">
        <v>331</v>
      </c>
      <c r="V161" s="25" t="s">
        <v>332</v>
      </c>
    </row>
    <row r="162" spans="1:22" x14ac:dyDescent="0.25">
      <c r="A162" s="11">
        <f t="shared" si="6"/>
        <v>150</v>
      </c>
      <c r="B162" s="17" t="s">
        <v>281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10" t="s">
        <v>58</v>
      </c>
      <c r="O162" s="18">
        <v>0</v>
      </c>
      <c r="P162" s="64" t="s">
        <v>54</v>
      </c>
      <c r="Q162" s="13">
        <v>4.5100000000000001E-2</v>
      </c>
      <c r="R162" s="23" t="s">
        <v>34</v>
      </c>
      <c r="S162" s="24">
        <v>20</v>
      </c>
      <c r="T162" s="22">
        <f t="shared" si="7"/>
        <v>0.90200000000000002</v>
      </c>
      <c r="U162" s="25" t="s">
        <v>355</v>
      </c>
      <c r="V162" s="25" t="s">
        <v>356</v>
      </c>
    </row>
    <row r="163" spans="1:22" x14ac:dyDescent="0.25">
      <c r="A163" s="11"/>
      <c r="B163" s="35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5"/>
      <c r="O163" s="37"/>
      <c r="P163" s="49" t="s">
        <v>88</v>
      </c>
      <c r="Q163" s="38"/>
      <c r="R163" s="39"/>
      <c r="S163" s="40"/>
      <c r="T163" s="38"/>
      <c r="U163" s="41"/>
      <c r="V163" s="41"/>
    </row>
    <row r="164" spans="1:22" ht="18.75" customHeight="1" x14ac:dyDescent="0.25">
      <c r="A164" s="53"/>
      <c r="B164" s="46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8"/>
      <c r="O164" s="48"/>
      <c r="P164" s="49" t="s">
        <v>37</v>
      </c>
      <c r="Q164" s="50"/>
      <c r="R164" s="39"/>
      <c r="S164" s="40"/>
      <c r="T164" s="51"/>
      <c r="U164" s="41"/>
      <c r="V164" s="41"/>
    </row>
    <row r="165" spans="1:22" x14ac:dyDescent="0.25">
      <c r="A165" s="53"/>
      <c r="B165" s="46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8"/>
      <c r="O165" s="48"/>
      <c r="P165" s="49" t="s">
        <v>85</v>
      </c>
      <c r="Q165" s="50"/>
      <c r="R165" s="39"/>
      <c r="S165" s="40"/>
      <c r="T165" s="51"/>
      <c r="U165" s="41"/>
      <c r="V165" s="41"/>
    </row>
    <row r="166" spans="1:22" x14ac:dyDescent="0.25">
      <c r="A166" s="53"/>
      <c r="B166" s="35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7"/>
      <c r="O166" s="35"/>
      <c r="P166" s="49" t="s">
        <v>38</v>
      </c>
      <c r="Q166" s="52"/>
      <c r="R166" s="39"/>
      <c r="S166" s="40"/>
      <c r="T166" s="50"/>
      <c r="U166" s="41"/>
      <c r="V166" s="41"/>
    </row>
    <row r="167" spans="1:22" ht="30" x14ac:dyDescent="0.25">
      <c r="A167" s="53"/>
      <c r="B167" s="35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7"/>
      <c r="O167" s="37"/>
      <c r="P167" s="49" t="s">
        <v>39</v>
      </c>
      <c r="Q167" s="52"/>
      <c r="R167" s="39"/>
      <c r="S167" s="40"/>
      <c r="T167" s="50"/>
      <c r="U167" s="41"/>
      <c r="V167" s="41"/>
    </row>
    <row r="168" spans="1:22" x14ac:dyDescent="0.25">
      <c r="A168" s="53"/>
      <c r="B168" s="35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7"/>
      <c r="O168" s="37"/>
      <c r="P168" s="49" t="s">
        <v>40</v>
      </c>
      <c r="Q168" s="52"/>
      <c r="R168" s="39"/>
      <c r="S168" s="40"/>
      <c r="T168" s="50"/>
      <c r="U168" s="41"/>
      <c r="V168" s="41"/>
    </row>
    <row r="169" spans="1:22" ht="30" x14ac:dyDescent="0.25">
      <c r="A169" s="53"/>
      <c r="B169" s="35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7"/>
      <c r="O169" s="37"/>
      <c r="P169" s="49" t="s">
        <v>35</v>
      </c>
      <c r="Q169" s="38"/>
      <c r="R169" s="39"/>
      <c r="S169" s="40"/>
      <c r="T169" s="50"/>
      <c r="U169" s="41"/>
      <c r="V169" s="41"/>
    </row>
    <row r="170" spans="1:22" ht="30" x14ac:dyDescent="0.25">
      <c r="A170" s="53"/>
      <c r="B170" s="35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7"/>
      <c r="O170" s="37"/>
      <c r="P170" s="49" t="s">
        <v>33</v>
      </c>
      <c r="Q170" s="38"/>
      <c r="R170" s="39"/>
      <c r="S170" s="40"/>
      <c r="T170" s="50"/>
      <c r="U170" s="41"/>
      <c r="V170" s="41"/>
    </row>
    <row r="171" spans="1:22" ht="30" x14ac:dyDescent="0.25">
      <c r="A171" s="11">
        <v>160</v>
      </c>
      <c r="B171" s="14">
        <v>43676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10" t="s">
        <v>58</v>
      </c>
      <c r="O171" s="18">
        <v>0</v>
      </c>
      <c r="P171" s="34" t="s">
        <v>64</v>
      </c>
      <c r="Q171" s="43">
        <v>0.04</v>
      </c>
      <c r="R171" s="23" t="s">
        <v>32</v>
      </c>
      <c r="S171" s="66">
        <f>316+60</f>
        <v>376</v>
      </c>
      <c r="T171" s="22">
        <f>S171*Q171</f>
        <v>15.040000000000001</v>
      </c>
      <c r="U171" s="25" t="s">
        <v>65</v>
      </c>
      <c r="V171" s="25" t="s">
        <v>66</v>
      </c>
    </row>
    <row r="172" spans="1:22" ht="30" x14ac:dyDescent="0.25">
      <c r="A172" s="11">
        <f>1+A171</f>
        <v>161</v>
      </c>
      <c r="B172" s="14">
        <v>43676</v>
      </c>
      <c r="C172" s="9">
        <v>0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10" t="s">
        <v>58</v>
      </c>
      <c r="O172" s="18">
        <v>0</v>
      </c>
      <c r="P172" s="34" t="s">
        <v>64</v>
      </c>
      <c r="Q172" s="43">
        <v>3.7999999999999999E-2</v>
      </c>
      <c r="R172" s="23" t="s">
        <v>32</v>
      </c>
      <c r="S172" s="66">
        <v>162</v>
      </c>
      <c r="T172" s="22">
        <f>S172*Q172</f>
        <v>6.1559999999999997</v>
      </c>
      <c r="U172" s="25" t="s">
        <v>67</v>
      </c>
      <c r="V172" s="25" t="s">
        <v>68</v>
      </c>
    </row>
    <row r="173" spans="1:22" ht="30" x14ac:dyDescent="0.25">
      <c r="A173" s="11">
        <f t="shared" ref="A173:A194" si="8">1+A172</f>
        <v>162</v>
      </c>
      <c r="B173" s="14">
        <v>43676</v>
      </c>
      <c r="C173" s="9">
        <v>0</v>
      </c>
      <c r="D173" s="9">
        <v>0</v>
      </c>
      <c r="E173" s="9"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10" t="s">
        <v>58</v>
      </c>
      <c r="O173" s="18">
        <v>0</v>
      </c>
      <c r="P173" s="34" t="s">
        <v>69</v>
      </c>
      <c r="Q173" s="43">
        <v>4.3999999999999997E-2</v>
      </c>
      <c r="R173" s="23" t="s">
        <v>53</v>
      </c>
      <c r="S173" s="66">
        <v>33</v>
      </c>
      <c r="T173" s="22">
        <v>1.4521299999999999</v>
      </c>
      <c r="U173" s="12" t="s">
        <v>50</v>
      </c>
      <c r="V173" s="25" t="s">
        <v>51</v>
      </c>
    </row>
    <row r="174" spans="1:22" ht="45" x14ac:dyDescent="0.25">
      <c r="A174" s="11">
        <f t="shared" si="8"/>
        <v>163</v>
      </c>
      <c r="B174" s="14">
        <v>43676</v>
      </c>
      <c r="C174" s="9">
        <v>0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10" t="s">
        <v>58</v>
      </c>
      <c r="O174" s="18">
        <v>0</v>
      </c>
      <c r="P174" s="34" t="s">
        <v>70</v>
      </c>
      <c r="Q174" s="43">
        <v>1.8429999999999998E-2</v>
      </c>
      <c r="R174" s="31" t="s">
        <v>90</v>
      </c>
      <c r="S174" s="66">
        <v>371</v>
      </c>
      <c r="T174" s="22">
        <v>6.8375300000000001</v>
      </c>
      <c r="U174" s="12" t="s">
        <v>71</v>
      </c>
      <c r="V174" s="25" t="s">
        <v>72</v>
      </c>
    </row>
    <row r="175" spans="1:22" ht="45" x14ac:dyDescent="0.25">
      <c r="A175" s="11">
        <f t="shared" si="8"/>
        <v>164</v>
      </c>
      <c r="B175" s="14">
        <v>43676</v>
      </c>
      <c r="C175" s="9">
        <v>0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10" t="s">
        <v>58</v>
      </c>
      <c r="O175" s="18">
        <v>0</v>
      </c>
      <c r="P175" s="34" t="s">
        <v>73</v>
      </c>
      <c r="Q175" s="43">
        <v>57.228819999999999</v>
      </c>
      <c r="R175" s="23" t="s">
        <v>32</v>
      </c>
      <c r="S175" s="97">
        <v>1</v>
      </c>
      <c r="T175" s="22">
        <f t="shared" ref="T175" si="9">Q175*S175</f>
        <v>57.228819999999999</v>
      </c>
      <c r="U175" s="12" t="s">
        <v>71</v>
      </c>
      <c r="V175" s="25" t="s">
        <v>74</v>
      </c>
    </row>
    <row r="176" spans="1:22" ht="45" x14ac:dyDescent="0.25">
      <c r="A176" s="11">
        <f t="shared" si="8"/>
        <v>165</v>
      </c>
      <c r="B176" s="14">
        <v>43676</v>
      </c>
      <c r="C176" s="9">
        <v>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10" t="s">
        <v>58</v>
      </c>
      <c r="O176" s="18">
        <v>0</v>
      </c>
      <c r="P176" s="34" t="s">
        <v>338</v>
      </c>
      <c r="Q176" s="43">
        <v>0.222</v>
      </c>
      <c r="R176" s="23" t="s">
        <v>32</v>
      </c>
      <c r="S176" s="97">
        <v>1</v>
      </c>
      <c r="T176" s="22">
        <f>Q176</f>
        <v>0.222</v>
      </c>
      <c r="U176" s="12" t="s">
        <v>339</v>
      </c>
      <c r="V176" s="25" t="s">
        <v>340</v>
      </c>
    </row>
    <row r="177" spans="1:22" ht="45" x14ac:dyDescent="0.25">
      <c r="A177" s="11">
        <f t="shared" si="8"/>
        <v>166</v>
      </c>
      <c r="B177" s="14">
        <v>43676</v>
      </c>
      <c r="C177" s="9"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10" t="s">
        <v>58</v>
      </c>
      <c r="O177" s="18">
        <v>0</v>
      </c>
      <c r="P177" s="34" t="s">
        <v>338</v>
      </c>
      <c r="Q177" s="43">
        <v>0.06</v>
      </c>
      <c r="R177" s="23" t="s">
        <v>32</v>
      </c>
      <c r="S177" s="97">
        <v>1</v>
      </c>
      <c r="T177" s="22">
        <f t="shared" ref="T177:T180" si="10">Q177</f>
        <v>0.06</v>
      </c>
      <c r="U177" s="12" t="s">
        <v>339</v>
      </c>
      <c r="V177" s="25" t="s">
        <v>341</v>
      </c>
    </row>
    <row r="178" spans="1:22" ht="45" x14ac:dyDescent="0.25">
      <c r="A178" s="11">
        <f t="shared" si="8"/>
        <v>167</v>
      </c>
      <c r="B178" s="14">
        <v>43676</v>
      </c>
      <c r="C178" s="9">
        <v>0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10" t="s">
        <v>58</v>
      </c>
      <c r="O178" s="18">
        <v>0</v>
      </c>
      <c r="P178" s="34" t="s">
        <v>338</v>
      </c>
      <c r="Q178" s="43">
        <v>2.0400000000000001E-2</v>
      </c>
      <c r="R178" s="23" t="s">
        <v>32</v>
      </c>
      <c r="S178" s="97">
        <v>1</v>
      </c>
      <c r="T178" s="22">
        <f t="shared" si="10"/>
        <v>2.0400000000000001E-2</v>
      </c>
      <c r="U178" s="12" t="s">
        <v>339</v>
      </c>
      <c r="V178" s="25" t="s">
        <v>342</v>
      </c>
    </row>
    <row r="179" spans="1:22" ht="45" x14ac:dyDescent="0.25">
      <c r="A179" s="11">
        <f t="shared" si="8"/>
        <v>168</v>
      </c>
      <c r="B179" s="14">
        <v>43676</v>
      </c>
      <c r="C179" s="9">
        <v>0</v>
      </c>
      <c r="D179" s="9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10" t="s">
        <v>58</v>
      </c>
      <c r="O179" s="18">
        <v>0</v>
      </c>
      <c r="P179" s="34" t="s">
        <v>338</v>
      </c>
      <c r="Q179" s="43">
        <v>0.86160000000000003</v>
      </c>
      <c r="R179" s="23" t="s">
        <v>32</v>
      </c>
      <c r="S179" s="97">
        <v>1</v>
      </c>
      <c r="T179" s="22">
        <f t="shared" si="10"/>
        <v>0.86160000000000003</v>
      </c>
      <c r="U179" s="12" t="s">
        <v>339</v>
      </c>
      <c r="V179" s="25" t="s">
        <v>343</v>
      </c>
    </row>
    <row r="180" spans="1:22" ht="45" x14ac:dyDescent="0.25">
      <c r="A180" s="11">
        <f t="shared" si="8"/>
        <v>169</v>
      </c>
      <c r="B180" s="14">
        <v>43676</v>
      </c>
      <c r="C180" s="9">
        <v>0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10" t="s">
        <v>58</v>
      </c>
      <c r="O180" s="18">
        <v>0</v>
      </c>
      <c r="P180" s="34" t="s">
        <v>338</v>
      </c>
      <c r="Q180" s="43">
        <v>1.8540000000000001</v>
      </c>
      <c r="R180" s="23" t="s">
        <v>32</v>
      </c>
      <c r="S180" s="97">
        <v>1</v>
      </c>
      <c r="T180" s="22">
        <f t="shared" si="10"/>
        <v>1.8540000000000001</v>
      </c>
      <c r="U180" s="12" t="s">
        <v>339</v>
      </c>
      <c r="V180" s="25" t="s">
        <v>344</v>
      </c>
    </row>
    <row r="181" spans="1:22" x14ac:dyDescent="0.25">
      <c r="A181" s="11">
        <f t="shared" si="8"/>
        <v>170</v>
      </c>
      <c r="B181" s="14">
        <v>43676</v>
      </c>
      <c r="C181" s="9">
        <v>0</v>
      </c>
      <c r="D181" s="9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10" t="s">
        <v>58</v>
      </c>
      <c r="O181" s="18">
        <v>0</v>
      </c>
      <c r="P181" s="34" t="s">
        <v>84</v>
      </c>
      <c r="Q181" s="43">
        <v>14.39791</v>
      </c>
      <c r="R181" s="23" t="s">
        <v>32</v>
      </c>
      <c r="S181" s="66">
        <v>1</v>
      </c>
      <c r="T181" s="22">
        <f>Q181</f>
        <v>14.39791</v>
      </c>
      <c r="U181" s="12" t="s">
        <v>75</v>
      </c>
      <c r="V181" s="25" t="s">
        <v>76</v>
      </c>
    </row>
    <row r="182" spans="1:22" ht="30" x14ac:dyDescent="0.25">
      <c r="A182" s="11">
        <f t="shared" si="8"/>
        <v>171</v>
      </c>
      <c r="B182" s="14">
        <v>43676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10" t="s">
        <v>58</v>
      </c>
      <c r="O182" s="18">
        <v>0</v>
      </c>
      <c r="P182" s="34" t="s">
        <v>43</v>
      </c>
      <c r="Q182" s="43">
        <v>0.47198000000000001</v>
      </c>
      <c r="R182" s="23" t="s">
        <v>32</v>
      </c>
      <c r="S182" s="66">
        <v>1</v>
      </c>
      <c r="T182" s="22">
        <f>Q182</f>
        <v>0.47198000000000001</v>
      </c>
      <c r="U182" s="25" t="s">
        <v>44</v>
      </c>
      <c r="V182" s="25" t="s">
        <v>45</v>
      </c>
    </row>
    <row r="183" spans="1:22" ht="21.75" customHeight="1" x14ac:dyDescent="0.25">
      <c r="A183" s="11">
        <f t="shared" si="8"/>
        <v>172</v>
      </c>
      <c r="B183" s="14">
        <v>43676</v>
      </c>
      <c r="C183" s="9">
        <v>0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10" t="s">
        <v>58</v>
      </c>
      <c r="O183" s="18">
        <v>0</v>
      </c>
      <c r="P183" s="34" t="s">
        <v>46</v>
      </c>
      <c r="Q183" s="43">
        <v>6.7787600000000001</v>
      </c>
      <c r="R183" s="23" t="s">
        <v>32</v>
      </c>
      <c r="S183" s="66">
        <v>1</v>
      </c>
      <c r="T183" s="22">
        <v>6.7787600000000001</v>
      </c>
      <c r="U183" s="25" t="s">
        <v>44</v>
      </c>
      <c r="V183" s="25" t="s">
        <v>47</v>
      </c>
    </row>
    <row r="184" spans="1:22" ht="30" x14ac:dyDescent="0.25">
      <c r="A184" s="11">
        <f t="shared" si="8"/>
        <v>173</v>
      </c>
      <c r="B184" s="14">
        <v>43676</v>
      </c>
      <c r="C184" s="9">
        <v>0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10" t="s">
        <v>58</v>
      </c>
      <c r="O184" s="18">
        <v>0</v>
      </c>
      <c r="P184" s="34" t="s">
        <v>49</v>
      </c>
      <c r="Q184" s="43">
        <v>3.6327199999999999</v>
      </c>
      <c r="R184" s="23" t="s">
        <v>32</v>
      </c>
      <c r="S184" s="66">
        <v>1</v>
      </c>
      <c r="T184" s="22">
        <v>3.6327199999999999</v>
      </c>
      <c r="U184" s="25" t="s">
        <v>44</v>
      </c>
      <c r="V184" s="25" t="s">
        <v>48</v>
      </c>
    </row>
    <row r="185" spans="1:22" x14ac:dyDescent="0.25">
      <c r="A185" s="11">
        <f t="shared" si="8"/>
        <v>174</v>
      </c>
      <c r="B185" s="14">
        <v>43676</v>
      </c>
      <c r="C185" s="9">
        <v>0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10" t="s">
        <v>58</v>
      </c>
      <c r="O185" s="18">
        <v>0</v>
      </c>
      <c r="P185" s="34" t="s">
        <v>52</v>
      </c>
      <c r="Q185" s="43">
        <v>0.91427000000000003</v>
      </c>
      <c r="R185" s="23" t="s">
        <v>53</v>
      </c>
      <c r="S185" s="66">
        <v>0.96</v>
      </c>
      <c r="T185" s="22">
        <f>S185*Q185</f>
        <v>0.87769920000000001</v>
      </c>
      <c r="U185" s="25" t="s">
        <v>77</v>
      </c>
      <c r="V185" s="25" t="s">
        <v>89</v>
      </c>
    </row>
    <row r="186" spans="1:22" ht="30" x14ac:dyDescent="0.25">
      <c r="A186" s="11">
        <f t="shared" si="8"/>
        <v>175</v>
      </c>
      <c r="B186" s="14">
        <v>43658</v>
      </c>
      <c r="C186" s="9">
        <v>0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10" t="s">
        <v>58</v>
      </c>
      <c r="O186" s="18">
        <v>0</v>
      </c>
      <c r="P186" s="34" t="s">
        <v>49</v>
      </c>
      <c r="Q186" s="43">
        <v>0.7</v>
      </c>
      <c r="R186" s="44" t="s">
        <v>32</v>
      </c>
      <c r="S186" s="45">
        <v>2</v>
      </c>
      <c r="T186" s="43">
        <v>1.4</v>
      </c>
      <c r="U186" s="42" t="s">
        <v>87</v>
      </c>
      <c r="V186" s="25" t="s">
        <v>333</v>
      </c>
    </row>
    <row r="187" spans="1:22" x14ac:dyDescent="0.25">
      <c r="A187" s="11">
        <f t="shared" si="8"/>
        <v>176</v>
      </c>
      <c r="B187" s="14">
        <v>43676</v>
      </c>
      <c r="C187" s="9">
        <v>0</v>
      </c>
      <c r="D187" s="9">
        <v>0</v>
      </c>
      <c r="E187" s="9"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10" t="s">
        <v>58</v>
      </c>
      <c r="O187" s="18">
        <v>0</v>
      </c>
      <c r="P187" s="34" t="s">
        <v>337</v>
      </c>
      <c r="Q187" s="43">
        <v>1.18066</v>
      </c>
      <c r="R187" s="23" t="s">
        <v>32</v>
      </c>
      <c r="S187" s="66">
        <v>1</v>
      </c>
      <c r="T187" s="22">
        <v>1.18066</v>
      </c>
      <c r="U187" s="25" t="s">
        <v>86</v>
      </c>
      <c r="V187" s="25" t="s">
        <v>333</v>
      </c>
    </row>
    <row r="188" spans="1:22" ht="30" x14ac:dyDescent="0.25">
      <c r="A188" s="11">
        <f t="shared" si="8"/>
        <v>177</v>
      </c>
      <c r="B188" s="14">
        <v>43662</v>
      </c>
      <c r="C188" s="9">
        <v>0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10" t="s">
        <v>58</v>
      </c>
      <c r="O188" s="18">
        <v>0</v>
      </c>
      <c r="P188" s="34" t="s">
        <v>241</v>
      </c>
      <c r="Q188" s="43">
        <v>0.23832</v>
      </c>
      <c r="R188" s="23" t="s">
        <v>32</v>
      </c>
      <c r="S188" s="24">
        <v>1</v>
      </c>
      <c r="T188" s="22">
        <v>0.23832</v>
      </c>
      <c r="U188" s="25" t="s">
        <v>242</v>
      </c>
      <c r="V188" s="12" t="s">
        <v>243</v>
      </c>
    </row>
    <row r="189" spans="1:22" x14ac:dyDescent="0.25">
      <c r="A189" s="11">
        <f t="shared" si="8"/>
        <v>178</v>
      </c>
      <c r="B189" s="14">
        <v>43658</v>
      </c>
      <c r="C189" s="9">
        <v>0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10" t="s">
        <v>58</v>
      </c>
      <c r="O189" s="18">
        <v>0</v>
      </c>
      <c r="P189" s="34" t="s">
        <v>350</v>
      </c>
      <c r="Q189" s="43">
        <v>0.61338000000000004</v>
      </c>
      <c r="R189" s="23" t="s">
        <v>32</v>
      </c>
      <c r="S189" s="24">
        <v>2</v>
      </c>
      <c r="T189" s="96">
        <v>1.2267600000000001</v>
      </c>
      <c r="U189" s="25" t="s">
        <v>351</v>
      </c>
      <c r="V189" s="12" t="s">
        <v>352</v>
      </c>
    </row>
    <row r="190" spans="1:22" x14ac:dyDescent="0.25">
      <c r="A190" s="11">
        <f t="shared" si="8"/>
        <v>179</v>
      </c>
      <c r="B190" s="14">
        <v>43654</v>
      </c>
      <c r="C190" s="9">
        <v>0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10" t="s">
        <v>58</v>
      </c>
      <c r="O190" s="18">
        <v>0</v>
      </c>
      <c r="P190" s="34" t="s">
        <v>350</v>
      </c>
      <c r="Q190" s="43">
        <v>5.8230000000000004</v>
      </c>
      <c r="R190" s="23" t="s">
        <v>32</v>
      </c>
      <c r="S190" s="24">
        <v>1</v>
      </c>
      <c r="T190" s="22">
        <v>5.8230000000000004</v>
      </c>
      <c r="U190" s="25" t="s">
        <v>351</v>
      </c>
      <c r="V190" s="12" t="s">
        <v>352</v>
      </c>
    </row>
    <row r="191" spans="1:22" ht="30" x14ac:dyDescent="0.25">
      <c r="A191" s="11">
        <f t="shared" si="8"/>
        <v>180</v>
      </c>
      <c r="B191" s="14">
        <v>43654</v>
      </c>
      <c r="C191" s="9">
        <v>0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10" t="s">
        <v>58</v>
      </c>
      <c r="O191" s="18">
        <v>0</v>
      </c>
      <c r="P191" s="34" t="s">
        <v>350</v>
      </c>
      <c r="Q191" s="43">
        <v>0.55000000000000004</v>
      </c>
      <c r="R191" s="23" t="s">
        <v>32</v>
      </c>
      <c r="S191" s="24">
        <v>2</v>
      </c>
      <c r="T191" s="22">
        <v>1.1000000000000001</v>
      </c>
      <c r="U191" s="12" t="s">
        <v>349</v>
      </c>
      <c r="V191" s="12" t="s">
        <v>348</v>
      </c>
    </row>
    <row r="192" spans="1:22" ht="30" x14ac:dyDescent="0.25">
      <c r="A192" s="11">
        <f t="shared" si="8"/>
        <v>181</v>
      </c>
      <c r="B192" s="14">
        <v>43668</v>
      </c>
      <c r="C192" s="9">
        <v>0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10" t="s">
        <v>58</v>
      </c>
      <c r="O192" s="18">
        <v>0</v>
      </c>
      <c r="P192" s="34" t="s">
        <v>345</v>
      </c>
      <c r="Q192" s="43">
        <v>26.75</v>
      </c>
      <c r="R192" s="23" t="s">
        <v>32</v>
      </c>
      <c r="S192" s="24">
        <v>1</v>
      </c>
      <c r="T192" s="22">
        <v>26.75</v>
      </c>
      <c r="U192" s="12" t="s">
        <v>346</v>
      </c>
      <c r="V192" s="12" t="s">
        <v>347</v>
      </c>
    </row>
    <row r="193" spans="1:22" x14ac:dyDescent="0.25">
      <c r="A193" s="11">
        <f t="shared" si="8"/>
        <v>182</v>
      </c>
      <c r="B193" s="14">
        <v>43647</v>
      </c>
      <c r="C193" s="9">
        <v>0</v>
      </c>
      <c r="D193" s="9"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10" t="s">
        <v>58</v>
      </c>
      <c r="O193" s="18">
        <v>0</v>
      </c>
      <c r="P193" s="34" t="s">
        <v>361</v>
      </c>
      <c r="Q193" s="43">
        <v>3.8645999999999998</v>
      </c>
      <c r="R193" s="23" t="s">
        <v>32</v>
      </c>
      <c r="S193" s="24">
        <v>1</v>
      </c>
      <c r="T193" s="96">
        <v>3.8645999999999998</v>
      </c>
      <c r="U193" s="12" t="s">
        <v>362</v>
      </c>
      <c r="V193" s="12" t="s">
        <v>363</v>
      </c>
    </row>
    <row r="194" spans="1:22" ht="45" x14ac:dyDescent="0.25">
      <c r="A194" s="11">
        <f t="shared" si="8"/>
        <v>183</v>
      </c>
      <c r="B194" s="14">
        <v>43676</v>
      </c>
      <c r="C194" s="60">
        <v>0</v>
      </c>
      <c r="D194" s="60">
        <v>0</v>
      </c>
      <c r="E194" s="60">
        <v>0</v>
      </c>
      <c r="F194" s="60">
        <v>0</v>
      </c>
      <c r="G194" s="60">
        <v>0</v>
      </c>
      <c r="H194" s="60">
        <v>0</v>
      </c>
      <c r="I194" s="60">
        <v>0</v>
      </c>
      <c r="J194" s="60">
        <v>0</v>
      </c>
      <c r="K194" s="60">
        <v>0</v>
      </c>
      <c r="L194" s="60">
        <v>0</v>
      </c>
      <c r="M194" s="60">
        <v>0</v>
      </c>
      <c r="N194" s="10" t="s">
        <v>58</v>
      </c>
      <c r="O194" s="18">
        <v>0</v>
      </c>
      <c r="P194" s="12" t="s">
        <v>334</v>
      </c>
      <c r="Q194" s="43">
        <v>2.4372699999999998</v>
      </c>
      <c r="R194" s="23" t="s">
        <v>32</v>
      </c>
      <c r="S194" s="24">
        <v>1</v>
      </c>
      <c r="T194" s="22">
        <f>Q194</f>
        <v>2.4372699999999998</v>
      </c>
      <c r="U194" s="25" t="s">
        <v>335</v>
      </c>
      <c r="V194" s="12" t="s">
        <v>336</v>
      </c>
    </row>
    <row r="195" spans="1:22" x14ac:dyDescent="0.25">
      <c r="A195" s="11"/>
      <c r="B195" s="35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7"/>
      <c r="O195" s="37"/>
      <c r="P195" s="61" t="s">
        <v>41</v>
      </c>
      <c r="Q195" s="38"/>
      <c r="R195" s="41"/>
      <c r="S195" s="41"/>
      <c r="T195" s="38"/>
      <c r="U195" s="41"/>
      <c r="V195" s="41"/>
    </row>
    <row r="196" spans="1:22" x14ac:dyDescent="0.25">
      <c r="A196" s="11">
        <v>184</v>
      </c>
      <c r="B196" s="14">
        <v>43676</v>
      </c>
      <c r="C196" s="9">
        <v>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10" t="s">
        <v>58</v>
      </c>
      <c r="O196" s="18">
        <v>0</v>
      </c>
      <c r="P196" s="34" t="s">
        <v>54</v>
      </c>
      <c r="Q196" s="22">
        <v>4.4150000000000002E-2</v>
      </c>
      <c r="R196" s="23" t="s">
        <v>34</v>
      </c>
      <c r="S196" s="95">
        <v>232.26</v>
      </c>
      <c r="T196" s="22">
        <f>Q196*S196</f>
        <v>10.254279</v>
      </c>
      <c r="U196" s="25" t="s">
        <v>55</v>
      </c>
      <c r="V196" s="25" t="s">
        <v>359</v>
      </c>
    </row>
    <row r="197" spans="1:22" x14ac:dyDescent="0.25">
      <c r="A197" s="11">
        <f>1+A196</f>
        <v>185</v>
      </c>
      <c r="B197" s="14">
        <v>43676</v>
      </c>
      <c r="C197" s="9">
        <v>0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10" t="s">
        <v>58</v>
      </c>
      <c r="O197" s="18">
        <v>0</v>
      </c>
      <c r="P197" s="34" t="s">
        <v>56</v>
      </c>
      <c r="Q197" s="33">
        <v>2.3E-2</v>
      </c>
      <c r="R197" s="23" t="s">
        <v>34</v>
      </c>
      <c r="S197" s="95">
        <v>1230.8699999999999</v>
      </c>
      <c r="T197" s="33">
        <f>Q197*S197</f>
        <v>28.310009999999998</v>
      </c>
      <c r="U197" s="25" t="s">
        <v>93</v>
      </c>
      <c r="V197" s="25" t="s">
        <v>357</v>
      </c>
    </row>
    <row r="198" spans="1:22" x14ac:dyDescent="0.25">
      <c r="A198" s="11">
        <f t="shared" ref="A198:A203" si="11">1+A197</f>
        <v>186</v>
      </c>
      <c r="B198" s="14">
        <v>43676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10" t="s">
        <v>58</v>
      </c>
      <c r="O198" s="18">
        <v>0</v>
      </c>
      <c r="P198" s="34" t="s">
        <v>56</v>
      </c>
      <c r="Q198" s="33">
        <v>2.1999999999999999E-2</v>
      </c>
      <c r="R198" s="23" t="s">
        <v>34</v>
      </c>
      <c r="S198" s="95">
        <v>2983.22</v>
      </c>
      <c r="T198" s="33">
        <f>Q198*S198</f>
        <v>65.630839999999992</v>
      </c>
      <c r="U198" s="25" t="s">
        <v>93</v>
      </c>
      <c r="V198" s="25" t="s">
        <v>358</v>
      </c>
    </row>
    <row r="199" spans="1:22" x14ac:dyDescent="0.25">
      <c r="A199" s="11">
        <f t="shared" si="11"/>
        <v>187</v>
      </c>
      <c r="B199" s="14">
        <v>43676</v>
      </c>
      <c r="C199" s="9">
        <v>0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10" t="s">
        <v>58</v>
      </c>
      <c r="O199" s="18">
        <v>0</v>
      </c>
      <c r="P199" s="34" t="s">
        <v>54</v>
      </c>
      <c r="Q199" s="22">
        <v>4.6920000000000003E-2</v>
      </c>
      <c r="R199" s="23" t="s">
        <v>34</v>
      </c>
      <c r="S199" s="95">
        <f>380+572</f>
        <v>952</v>
      </c>
      <c r="T199" s="22">
        <f>Q199*S199</f>
        <v>44.667840000000005</v>
      </c>
      <c r="U199" s="25" t="s">
        <v>57</v>
      </c>
      <c r="V199" s="25" t="s">
        <v>360</v>
      </c>
    </row>
    <row r="200" spans="1:22" x14ac:dyDescent="0.25">
      <c r="A200" s="11">
        <f t="shared" si="11"/>
        <v>188</v>
      </c>
      <c r="B200" s="14">
        <v>43657</v>
      </c>
      <c r="C200" s="16">
        <v>0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9" t="s">
        <v>58</v>
      </c>
      <c r="O200" s="18">
        <v>0</v>
      </c>
      <c r="P200" s="34" t="s">
        <v>354</v>
      </c>
      <c r="Q200" s="43">
        <v>4.4450000000000003E-2</v>
      </c>
      <c r="R200" s="44" t="s">
        <v>34</v>
      </c>
      <c r="S200" s="95">
        <v>44.99</v>
      </c>
      <c r="T200" s="43">
        <v>1.9998100000000001</v>
      </c>
      <c r="U200" s="25" t="s">
        <v>92</v>
      </c>
      <c r="V200" s="25" t="s">
        <v>277</v>
      </c>
    </row>
    <row r="201" spans="1:22" x14ac:dyDescent="0.25">
      <c r="A201" s="11">
        <f t="shared" si="11"/>
        <v>189</v>
      </c>
      <c r="B201" s="14">
        <v>43647</v>
      </c>
      <c r="C201" s="16">
        <v>0</v>
      </c>
      <c r="D201" s="16">
        <v>0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9" t="s">
        <v>58</v>
      </c>
      <c r="O201" s="18">
        <v>0</v>
      </c>
      <c r="P201" s="34" t="s">
        <v>354</v>
      </c>
      <c r="Q201" s="43">
        <v>4.4450000000000003E-2</v>
      </c>
      <c r="R201" s="44" t="s">
        <v>34</v>
      </c>
      <c r="S201" s="95">
        <v>44.99</v>
      </c>
      <c r="T201" s="43">
        <v>1.9998100000000001</v>
      </c>
      <c r="U201" s="25" t="s">
        <v>92</v>
      </c>
      <c r="V201" s="25" t="s">
        <v>276</v>
      </c>
    </row>
    <row r="202" spans="1:22" x14ac:dyDescent="0.25">
      <c r="A202" s="11">
        <f t="shared" si="11"/>
        <v>190</v>
      </c>
      <c r="B202" s="14">
        <v>43658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9" t="s">
        <v>58</v>
      </c>
      <c r="O202" s="18">
        <v>0</v>
      </c>
      <c r="P202" s="34" t="s">
        <v>54</v>
      </c>
      <c r="Q202" s="43">
        <v>4.4350000000000001E-2</v>
      </c>
      <c r="R202" s="44" t="s">
        <v>34</v>
      </c>
      <c r="S202" s="95">
        <v>45.1</v>
      </c>
      <c r="T202" s="43">
        <v>2</v>
      </c>
      <c r="U202" s="25" t="s">
        <v>91</v>
      </c>
      <c r="V202" s="25" t="s">
        <v>275</v>
      </c>
    </row>
    <row r="203" spans="1:22" x14ac:dyDescent="0.25">
      <c r="A203" s="11">
        <f t="shared" si="11"/>
        <v>191</v>
      </c>
      <c r="B203" s="14">
        <v>43650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9" t="s">
        <v>58</v>
      </c>
      <c r="O203" s="18">
        <v>0</v>
      </c>
      <c r="P203" s="34" t="s">
        <v>54</v>
      </c>
      <c r="Q203" s="43">
        <v>4.3499999999999997E-2</v>
      </c>
      <c r="R203" s="44" t="s">
        <v>34</v>
      </c>
      <c r="S203" s="95">
        <v>10</v>
      </c>
      <c r="T203" s="43">
        <v>0.435</v>
      </c>
      <c r="U203" s="25" t="s">
        <v>273</v>
      </c>
      <c r="V203" s="25" t="s">
        <v>274</v>
      </c>
    </row>
    <row r="204" spans="1:22" x14ac:dyDescent="0.25">
      <c r="Q204" s="4"/>
      <c r="T204" s="4"/>
    </row>
    <row r="205" spans="1:22" x14ac:dyDescent="0.25">
      <c r="Q205" s="4"/>
      <c r="T205" s="4"/>
    </row>
    <row r="206" spans="1:22" x14ac:dyDescent="0.25">
      <c r="Q206" s="4"/>
      <c r="T206" s="4"/>
    </row>
    <row r="207" spans="1:22" x14ac:dyDescent="0.25">
      <c r="Q207" s="4"/>
      <c r="T207" s="4"/>
    </row>
    <row r="208" spans="1:22" x14ac:dyDescent="0.25">
      <c r="Q208" s="4"/>
      <c r="T208" s="4"/>
    </row>
    <row r="209" spans="17:20" x14ac:dyDescent="0.25">
      <c r="Q209" s="4"/>
      <c r="T209" s="4"/>
    </row>
    <row r="210" spans="17:20" x14ac:dyDescent="0.25">
      <c r="Q210" s="4"/>
      <c r="T210" s="4"/>
    </row>
    <row r="211" spans="17:20" x14ac:dyDescent="0.25">
      <c r="Q211" s="4"/>
      <c r="T211" s="4"/>
    </row>
    <row r="212" spans="17:20" x14ac:dyDescent="0.25">
      <c r="Q212" s="4"/>
      <c r="T212" s="4"/>
    </row>
    <row r="213" spans="17:20" x14ac:dyDescent="0.25">
      <c r="Q213" s="4"/>
      <c r="T213" s="4"/>
    </row>
    <row r="214" spans="17:20" x14ac:dyDescent="0.25">
      <c r="Q214" s="4"/>
      <c r="T214" s="4"/>
    </row>
    <row r="215" spans="17:20" x14ac:dyDescent="0.25">
      <c r="Q215" s="4"/>
      <c r="T215" s="4"/>
    </row>
    <row r="216" spans="17:20" x14ac:dyDescent="0.25">
      <c r="Q216" s="4"/>
      <c r="T216" s="4"/>
    </row>
    <row r="217" spans="17:20" x14ac:dyDescent="0.25">
      <c r="Q217" s="4"/>
      <c r="T217" s="4"/>
    </row>
    <row r="218" spans="17:20" x14ac:dyDescent="0.25">
      <c r="Q218" s="4"/>
      <c r="T218" s="4"/>
    </row>
    <row r="219" spans="17:20" x14ac:dyDescent="0.25">
      <c r="Q219" s="4"/>
      <c r="T219" s="4"/>
    </row>
    <row r="220" spans="17:20" x14ac:dyDescent="0.25">
      <c r="Q220" s="4"/>
      <c r="T220" s="4"/>
    </row>
  </sheetData>
  <mergeCells count="35"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  <mergeCell ref="B4:B10"/>
    <mergeCell ref="F7:H8"/>
    <mergeCell ref="I7:J7"/>
    <mergeCell ref="I8:J8"/>
    <mergeCell ref="K7:L7"/>
    <mergeCell ref="K8:L8"/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</mergeCells>
  <phoneticPr fontId="9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2019-09-05T07:07:00Z</dcterms:modified>
</cp:coreProperties>
</file>