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20 год\"/>
    </mc:Choice>
  </mc:AlternateContent>
  <xr:revisionPtr revIDLastSave="0" documentId="13_ncr:1_{ED0345DF-C3D4-4B05-909C-DA5EFFBC1D63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8" i="1" l="1"/>
  <c r="A99" i="1"/>
  <c r="A100" i="1" s="1"/>
  <c r="A101" i="1" s="1"/>
  <c r="A102" i="1" s="1"/>
  <c r="A97" i="1"/>
  <c r="A62" i="1"/>
  <c r="A63" i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19" i="1"/>
  <c r="A20" i="1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T102" i="1" l="1"/>
  <c r="T97" i="1"/>
  <c r="T98" i="1"/>
  <c r="T99" i="1"/>
  <c r="T96" i="1"/>
  <c r="T12" i="1"/>
  <c r="T15" i="1" l="1"/>
  <c r="T16" i="1"/>
  <c r="T14" i="1"/>
  <c r="T70" i="1"/>
  <c r="T71" i="1"/>
  <c r="T72" i="1"/>
  <c r="T91" i="1"/>
  <c r="T90" i="1"/>
  <c r="T89" i="1"/>
  <c r="T88" i="1"/>
  <c r="T87" i="1"/>
  <c r="T61" i="1" l="1"/>
  <c r="T62" i="1"/>
  <c r="T86" i="1"/>
  <c r="T49" i="1" l="1"/>
  <c r="T48" i="1"/>
  <c r="T47" i="1"/>
  <c r="T51" i="1" l="1"/>
  <c r="T50" i="1"/>
  <c r="T46" i="1"/>
  <c r="T42" i="1"/>
  <c r="T41" i="1"/>
  <c r="T38" i="1"/>
  <c r="T40" i="1"/>
  <c r="T39" i="1"/>
  <c r="T19" i="1"/>
  <c r="T36" i="1" l="1"/>
  <c r="T37" i="1"/>
  <c r="T31" i="1"/>
  <c r="T35" i="1"/>
  <c r="T30" i="1" l="1"/>
  <c r="T75" i="1" l="1"/>
  <c r="T94" i="1"/>
  <c r="T93" i="1"/>
  <c r="T92" i="1"/>
  <c r="T85" i="1"/>
  <c r="T84" i="1"/>
  <c r="T83" i="1"/>
  <c r="T82" i="1"/>
  <c r="T81" i="1"/>
  <c r="T80" i="1"/>
  <c r="T79" i="1"/>
  <c r="T78" i="1"/>
  <c r="T77" i="1"/>
  <c r="T76" i="1"/>
  <c r="T33" i="1" l="1"/>
  <c r="T34" i="1"/>
  <c r="T43" i="1"/>
  <c r="T32" i="1"/>
  <c r="T29" i="1"/>
  <c r="T28" i="1"/>
  <c r="T27" i="1"/>
  <c r="T44" i="1"/>
  <c r="T20" i="1"/>
  <c r="T21" i="1"/>
  <c r="T22" i="1"/>
  <c r="T23" i="1"/>
  <c r="T24" i="1"/>
  <c r="T25" i="1"/>
  <c r="T26" i="1"/>
  <c r="T45" i="1"/>
  <c r="T18" i="1"/>
  <c r="T17" i="1"/>
  <c r="A61" i="1" l="1"/>
  <c r="T73" i="1" l="1"/>
  <c r="T69" i="1" l="1"/>
  <c r="T63" i="1" l="1"/>
  <c r="T68" i="1" l="1"/>
  <c r="T67" i="1"/>
  <c r="T66" i="1"/>
  <c r="T65" i="1"/>
  <c r="T64" i="1"/>
  <c r="A15" i="1" l="1"/>
  <c r="A16" i="1" s="1"/>
  <c r="A17" i="1" s="1"/>
  <c r="A18" i="1" s="1"/>
</calcChain>
</file>

<file path=xl/sharedStrings.xml><?xml version="1.0" encoding="utf-8"?>
<sst xmlns="http://schemas.openxmlformats.org/spreadsheetml/2006/main" count="458" uniqueCount="212">
  <si>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</si>
  <si>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</si>
  <si>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</si>
  <si>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</si>
  <si>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</si>
  <si>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</si>
  <si>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</si>
  <si>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</si>
  <si>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</si>
  <si>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</si>
  <si>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</si>
  <si>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</si>
  <si>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</si>
  <si>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</si>
  <si>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</si>
  <si>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</si>
  <si>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</si>
  <si>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</si>
  <si>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</si>
  <si>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</si>
  <si>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</si>
  <si>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</si>
  <si>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</si>
  <si>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</si>
  <si>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</si>
  <si>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</si>
  <si>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</si>
  <si>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</si>
  <si>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</si>
  <si>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</si>
  <si>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</si>
  <si>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</si>
  <si>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</si>
  <si>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</si>
  <si>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</si>
  <si>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</si>
  <si>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</si>
  <si>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</si>
  <si>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</si>
  <si>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</si>
  <si>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</si>
  <si>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</si>
  <si>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</si>
  <si>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</si>
  <si>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</si>
  <si>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</si>
  <si>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</si>
  <si>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</si>
  <si>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</si>
  <si>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</si>
  <si>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</si>
  <si>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куб.м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</si>
  <si>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</si>
  <si>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</si>
  <si>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</si>
  <si>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</si>
  <si>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</si>
  <si>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</si>
  <si>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</si>
  <si>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ОАО "НЭСК"</t>
  </si>
  <si>
    <t>№120 от 01.01.2018г.</t>
  </si>
  <si>
    <t>предрейсовый медосмотр водителей</t>
  </si>
  <si>
    <t>ООО "Ларимед"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</si>
  <si>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</si>
  <si>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</si>
  <si>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</si>
  <si>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</si>
  <si>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ПАО "Сбербанк"</t>
  </si>
  <si>
    <t>№30303848 от 22.05.2013г.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</si>
  <si>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</si>
  <si>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</si>
  <si>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</si>
  <si>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</si>
  <si>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</si>
  <si>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</si>
  <si>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</si>
  <si>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</si>
  <si>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Капитальный ремонт</t>
  </si>
  <si>
    <t>ООО "С-Газ"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</si>
  <si>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</si>
  <si>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</si>
  <si>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</si>
  <si>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</si>
  <si>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</si>
  <si>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</si>
  <si>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</si>
  <si>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информационное обслуживание ИСС "Техэксперт:Охрана труда"</t>
  </si>
  <si>
    <t>ИП Макеев М.Н.</t>
  </si>
  <si>
    <t>№ 158/19 от 09.01.2020г.</t>
  </si>
  <si>
    <t>№173-20/04-5 от 27.12.2019г.</t>
  </si>
  <si>
    <t>куб. м</t>
  </si>
  <si>
    <t>ИП Карташов Е.И.</t>
  </si>
  <si>
    <t>№21-20/04-5 от 22.01.2020г.</t>
  </si>
  <si>
    <t>№6 от 23.01.2020г.</t>
  </si>
  <si>
    <t>ООО "Мегафон Кавказ"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</si>
  <si>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апрель</t>
    </r>
    <r>
      <rPr>
        <sz val="11"/>
        <color theme="1"/>
        <rFont val="Calibri"/>
        <family val="2"/>
        <charset val="204"/>
        <scheme val="minor"/>
      </rPr>
      <t xml:space="preserve"> 2020 года
</t>
    </r>
  </si>
  <si>
    <t xml:space="preserve">бензин </t>
  </si>
  <si>
    <t>валик</t>
  </si>
  <si>
    <t>ИП Овчаренко Н.Б.</t>
  </si>
  <si>
    <t>фанера 3мм</t>
  </si>
  <si>
    <t>фанера 6мм</t>
  </si>
  <si>
    <t>известь 1кг</t>
  </si>
  <si>
    <t>нить шелковая 350м</t>
  </si>
  <si>
    <t>рамка декор.</t>
  </si>
  <si>
    <t>батарейка АА</t>
  </si>
  <si>
    <t>шланг д 9мм</t>
  </si>
  <si>
    <t>кг</t>
  </si>
  <si>
    <t>м</t>
  </si>
  <si>
    <t>ИП Гладков А.В.</t>
  </si>
  <si>
    <t>товарный чек № 3 от 20.04.2020г.</t>
  </si>
  <si>
    <t>товарный чек № 12 от 20.04.2020г.</t>
  </si>
  <si>
    <t>ацетилен</t>
  </si>
  <si>
    <t>кислород</t>
  </si>
  <si>
    <t>ООО "Провизия"</t>
  </si>
  <si>
    <t>договор №20 от 16.04.2020г.</t>
  </si>
  <si>
    <t>корд  тример</t>
  </si>
  <si>
    <t>присадка STIHL</t>
  </si>
  <si>
    <t>ИП Павлов Е.А.</t>
  </si>
  <si>
    <t>товарный чек № 65 от 24.04.2020г.</t>
  </si>
  <si>
    <t>головка тримера</t>
  </si>
  <si>
    <t>товарный чек б/н от  24.04.2020г.</t>
  </si>
  <si>
    <t>редуктор кислородный</t>
  </si>
  <si>
    <t>краска аэрозоль</t>
  </si>
  <si>
    <t>нождачная  бумага</t>
  </si>
  <si>
    <t>тримерная катушка</t>
  </si>
  <si>
    <t xml:space="preserve">ИП Дадукин С.В. </t>
  </si>
  <si>
    <t>товарный чек № 26 от 27.04.2020г.</t>
  </si>
  <si>
    <t>товарный чек б/н от  23.04.2020г.</t>
  </si>
  <si>
    <t>м3</t>
  </si>
  <si>
    <t>дизтопливо</t>
  </si>
  <si>
    <t>кассовый чек №00026 от 16.04.2020г.</t>
  </si>
  <si>
    <t>ПАО НК "Роснефть" - "Кубаньнефтепродукт"</t>
  </si>
  <si>
    <t>ООО "Лукойл-Югнефтепродукт"</t>
  </si>
  <si>
    <t>кассовый чек №7768 от 21.04.2020г.</t>
  </si>
  <si>
    <t>ч</t>
  </si>
  <si>
    <t>ИП Беляшев А.Н.</t>
  </si>
  <si>
    <t>№ 64/20/04-5 от 06.04.2020г.</t>
  </si>
  <si>
    <t>№ 65/20/04-5 от 08.04.2020г.</t>
  </si>
  <si>
    <t>№ 66/20/04-5 от 09.04.2020г.</t>
  </si>
  <si>
    <t>№ 67/20/04-5 от 13.04.2020г.</t>
  </si>
  <si>
    <t>№ 68/20/04-5 от 14.04.2020г.</t>
  </si>
  <si>
    <t>№ 69/20/04-5 от 15.04.2020г.</t>
  </si>
  <si>
    <t>№ 70/20/04-5 от 16.04.2020г.</t>
  </si>
  <si>
    <t>№1-04/2020 от 20.04.2020г.</t>
  </si>
  <si>
    <t>ремонт газового оборудовая автомобиля</t>
  </si>
  <si>
    <t>ИП Лавриненко Н.С.</t>
  </si>
  <si>
    <t>услуги спецтехники -автокран на объекте "Капитальный ремонт РГНД по ул. Комсомольской в п. Нефтегорск"</t>
  </si>
  <si>
    <t>услуги спецтехники-экскаватор на объекте "Текущий ремонт РГНД по ул. Свердлова г. Апшеронск"</t>
  </si>
  <si>
    <t>услуги спецтехники-экскаватор на объекте "Текущий ремонт РГНД по ул. Чапаева г. Хадыженск"</t>
  </si>
  <si>
    <t>услуги спецтехники-экскаватор на объекте "Текущий ремонт РГНД по ул. Школьной г. Хадыженск"</t>
  </si>
  <si>
    <t>услуги спецтехники-экскаватор на объекте "Текущий ремонт РГНД по ул. Оборонная г. Апшеронск"</t>
  </si>
  <si>
    <t>услуги спецтехники-экскаватор на объекте "Текущий ремонт РГНД по ул. Тихая г. Апшеронск"</t>
  </si>
  <si>
    <t>услуги спецтехники-экскаватор на объекте "Текущий ремонт РГНД по ул. Королева г. Апшеронск"</t>
  </si>
  <si>
    <t>услуги спецтехники -экскаватор на объекте "Текущий ремонт РГНД по ул. Трудовая г. Апшеронск"</t>
  </si>
  <si>
    <t>ИП Холод А.Н.</t>
  </si>
  <si>
    <t>№ 61-20/4-5 от 27.03.2020г.</t>
  </si>
  <si>
    <t>заполнение журнала учета движения отходов за 1 кв. 2020г.</t>
  </si>
  <si>
    <t>ООО Кубаньэкопром"</t>
  </si>
  <si>
    <t>№115 от 23.03.2020г.</t>
  </si>
  <si>
    <t>составление техотчета для продления проекта по отходам</t>
  </si>
  <si>
    <t>№173 от 10.03.2020г.</t>
  </si>
  <si>
    <t>проведение анализа сточных вод ливневой канализации за 1 кв. 2020г.</t>
  </si>
  <si>
    <t>№71 от 10.03.2020г.</t>
  </si>
  <si>
    <t>почтовые услуги</t>
  </si>
  <si>
    <t>ФГУП "Почта России"</t>
  </si>
  <si>
    <t>товарный чек № б/н от 30.04.2020г.</t>
  </si>
  <si>
    <t>ключ к крану 50-100</t>
  </si>
  <si>
    <t>ООО "Юг-Газ-Сервис"</t>
  </si>
  <si>
    <t>№А-23 от 22.04.2020г.</t>
  </si>
  <si>
    <t>0</t>
  </si>
  <si>
    <t>кожух защиты</t>
  </si>
  <si>
    <t>конверты</t>
  </si>
  <si>
    <t>ФГПУ "Почта России"</t>
  </si>
  <si>
    <t xml:space="preserve">товарный чек б/н от 29.04.2020г. </t>
  </si>
  <si>
    <t>кран 10с10п д80</t>
  </si>
  <si>
    <t>краска</t>
  </si>
  <si>
    <t>лампа светодиодная 36Вт</t>
  </si>
  <si>
    <t>товарный чек № 17 от 29.04.2020г.</t>
  </si>
  <si>
    <t>лента изоляционная</t>
  </si>
  <si>
    <t>открытки</t>
  </si>
  <si>
    <t>отсев</t>
  </si>
  <si>
    <t>ИП Васильченко Е.Н.</t>
  </si>
  <si>
    <t>товарный чек № 19,21 от 29.04.2020г.</t>
  </si>
  <si>
    <t>песок</t>
  </si>
  <si>
    <t>товарный чек № 5 от 29.04.2020г.</t>
  </si>
  <si>
    <t>главный сцепления</t>
  </si>
  <si>
    <t>комплект клапанов</t>
  </si>
  <si>
    <t>направляющая втулка</t>
  </si>
  <si>
    <t>распредшестерня</t>
  </si>
  <si>
    <t>тормозная жидкость (1л)</t>
  </si>
  <si>
    <t>шланг сцепления</t>
  </si>
  <si>
    <t>товарный чек б/н от 23.04.2020г.</t>
  </si>
  <si>
    <t>ИП Депельян С.Н.</t>
  </si>
  <si>
    <t>ИП Коваленко</t>
  </si>
  <si>
    <t>товарный чек №316 от 28.04.2020г.</t>
  </si>
  <si>
    <t>восстановление дорожного покрытия</t>
  </si>
  <si>
    <t>ИП Котляров А.Н.</t>
  </si>
  <si>
    <t>№33 от 14.04.2020г.</t>
  </si>
  <si>
    <t>ООО "Метролог"</t>
  </si>
  <si>
    <t>№136-РиТО от 24.04.2020г.</t>
  </si>
  <si>
    <t>поверка и ТО приборов учета</t>
  </si>
  <si>
    <t>поверка средств измерения</t>
  </si>
  <si>
    <t>ООО "Феррата"</t>
  </si>
  <si>
    <t>№514-ПК от 24.04.2020г.</t>
  </si>
  <si>
    <t>ФБУ "Краснодарский ЦСМ"</t>
  </si>
  <si>
    <t>№01-501 от 16.03.2020г.</t>
  </si>
  <si>
    <t>кВт</t>
  </si>
  <si>
    <t>№18-20/04 от 01.04.2020г.</t>
  </si>
  <si>
    <t>№19-20/04 от 01.04.2020г.</t>
  </si>
  <si>
    <t>кассовый чек №000129 от 22.04.2020г.</t>
  </si>
  <si>
    <t>№34 от 01.01.2020г.</t>
  </si>
  <si>
    <t>№4 от 01.04.2020г.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</si>
</sst>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00"/>
    <numFmt numFmtId="166" formatCode="#,##0.0000"/>
    <numFmt numFmtId="167" formatCode="#,##0.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4" fontId="0" fillId="0" borderId="0" xfId="0" applyNumberFormat="1" applyAlignment="1">
      <alignment vertical="top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0" fontId="0" fillId="0" borderId="0" xfId="0" applyAlignment="1">
      <alignment horizontal="center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0" fontId="10" fillId="2" borderId="13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/>
    </xf>
    <xf numFmtId="0" fontId="9" fillId="0" borderId="0" xfId="0" applyFont="1"/>
    <xf numFmtId="0" fontId="0" fillId="0" borderId="13" xfId="0" applyFill="1" applyBorder="1" applyAlignment="1">
      <alignment horizontal="center"/>
    </xf>
    <xf numFmtId="49" fontId="4" fillId="0" borderId="13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6" fillId="2" borderId="13" xfId="0" applyFont="1" applyFill="1" applyBorder="1" applyAlignment="1">
      <alignment horizontal="center" vertical="top" wrapText="1"/>
    </xf>
    <xf numFmtId="1" fontId="0" fillId="0" borderId="13" xfId="0" applyNumberFormat="1" applyFont="1" applyBorder="1" applyAlignment="1">
      <alignment horizontal="center" vertical="top"/>
    </xf>
    <xf numFmtId="165" fontId="9" fillId="0" borderId="13" xfId="0" applyNumberFormat="1" applyFont="1" applyBorder="1" applyAlignment="1">
      <alignment vertical="top"/>
    </xf>
    <xf numFmtId="0" fontId="9" fillId="0" borderId="13" xfId="0" applyFont="1" applyBorder="1" applyAlignment="1">
      <alignment vertical="top"/>
    </xf>
    <xf numFmtId="0" fontId="14" fillId="2" borderId="13" xfId="0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9"/>
  <sheetViews>
    <sheetView tabSelected="1" topLeftCell="A7" zoomScale="110" zoomScaleNormal="110" workbookViewId="0">
      <selection activeCell="G105" sqref="G105"/>
    </sheetView>
  </sheetViews>
  <sheetFormatPr defaultRowHeight="15" x14ac:dyDescent="0.25"/>
  <cols>
    <col min="1" max="1" width="10.85546875" style="5" bestFit="1" customWidth="1"/>
    <col min="2" max="2" width="10" style="30" customWidth="1"/>
    <col min="3" max="4" width="4" style="31" customWidth="1"/>
    <col min="5" max="5" width="3.28515625" style="31" customWidth="1"/>
    <col min="6" max="6" width="3.5703125" style="31" customWidth="1"/>
    <col min="7" max="7" width="3.42578125" style="31" customWidth="1"/>
    <col min="8" max="8" width="4" style="31" customWidth="1"/>
    <col min="9" max="9" width="4.7109375" style="31" customWidth="1"/>
    <col min="10" max="10" width="4" style="31" customWidth="1"/>
    <col min="11" max="11" width="5.42578125" style="31" customWidth="1"/>
    <col min="12" max="12" width="3.7109375" style="31" customWidth="1"/>
    <col min="13" max="13" width="9.140625" style="31"/>
    <col min="14" max="14" width="18.28515625" style="31" customWidth="1"/>
    <col min="15" max="15" width="12.5703125" style="31" customWidth="1"/>
    <col min="16" max="16" width="36.5703125" style="9" customWidth="1"/>
    <col min="17" max="17" width="13.28515625" style="9" customWidth="1"/>
    <col min="18" max="18" width="9.140625" style="9"/>
    <col min="19" max="19" width="9.5703125" style="9" bestFit="1" customWidth="1"/>
    <col min="20" max="20" width="11.85546875" style="9" customWidth="1"/>
    <col min="21" max="21" width="41" style="9" customWidth="1"/>
    <col min="22" max="22" width="43.28515625" style="9" customWidth="1"/>
  </cols>
  <sheetData>
    <row r="1" spans="1:22" ht="27" customHeight="1" x14ac:dyDescent="0.25">
      <c r="T1" s="79" t="s">
        <v>58</v>
      </c>
      <c r="U1" s="79"/>
      <c r="V1" s="79"/>
    </row>
    <row r="2" spans="1:22" ht="31.5" customHeight="1" x14ac:dyDescent="0.25">
      <c r="A2" s="80" t="s">
        <v>95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</row>
    <row r="3" spans="1:22" ht="15.75" thickBot="1" x14ac:dyDescent="0.3"/>
    <row r="4" spans="1:22" ht="46.5" customHeight="1" thickBot="1" x14ac:dyDescent="0.3">
      <c r="A4" s="82" t="s">
        <v>0</v>
      </c>
      <c r="B4" s="76" t="s">
        <v>18</v>
      </c>
      <c r="C4" s="64" t="s">
        <v>1</v>
      </c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  <c r="P4" s="58" t="s">
        <v>2</v>
      </c>
      <c r="Q4" s="61" t="s">
        <v>27</v>
      </c>
      <c r="R4" s="61" t="s">
        <v>3</v>
      </c>
      <c r="S4" s="61" t="s">
        <v>28</v>
      </c>
      <c r="T4" s="61" t="s">
        <v>29</v>
      </c>
      <c r="U4" s="61" t="s">
        <v>30</v>
      </c>
      <c r="V4" s="61" t="s">
        <v>4</v>
      </c>
    </row>
    <row r="5" spans="1:22" ht="24.75" customHeight="1" thickBot="1" x14ac:dyDescent="0.3">
      <c r="A5" s="83"/>
      <c r="B5" s="77"/>
      <c r="C5" s="64" t="s">
        <v>5</v>
      </c>
      <c r="D5" s="65"/>
      <c r="E5" s="65"/>
      <c r="F5" s="65"/>
      <c r="G5" s="65"/>
      <c r="H5" s="65"/>
      <c r="I5" s="65"/>
      <c r="J5" s="65"/>
      <c r="K5" s="65"/>
      <c r="L5" s="65"/>
      <c r="M5" s="66"/>
      <c r="N5" s="67" t="s">
        <v>57</v>
      </c>
      <c r="O5" s="68"/>
      <c r="P5" s="59"/>
      <c r="Q5" s="62"/>
      <c r="R5" s="62"/>
      <c r="S5" s="62"/>
      <c r="T5" s="62"/>
      <c r="U5" s="62"/>
      <c r="V5" s="62"/>
    </row>
    <row r="6" spans="1:22" ht="24.75" customHeight="1" thickBot="1" x14ac:dyDescent="0.3">
      <c r="A6" s="83"/>
      <c r="B6" s="77"/>
      <c r="C6" s="64" t="s">
        <v>7</v>
      </c>
      <c r="D6" s="65"/>
      <c r="E6" s="65"/>
      <c r="F6" s="65"/>
      <c r="G6" s="65"/>
      <c r="H6" s="65"/>
      <c r="I6" s="65"/>
      <c r="J6" s="65"/>
      <c r="K6" s="65"/>
      <c r="L6" s="66"/>
      <c r="M6" s="73" t="s">
        <v>25</v>
      </c>
      <c r="N6" s="69" t="s">
        <v>6</v>
      </c>
      <c r="O6" s="70"/>
      <c r="P6" s="59"/>
      <c r="Q6" s="62"/>
      <c r="R6" s="62"/>
      <c r="S6" s="62"/>
      <c r="T6" s="62"/>
      <c r="U6" s="62"/>
      <c r="V6" s="62"/>
    </row>
    <row r="7" spans="1:22" ht="15.75" customHeight="1" x14ac:dyDescent="0.25">
      <c r="A7" s="83"/>
      <c r="B7" s="77"/>
      <c r="C7" s="67" t="s">
        <v>8</v>
      </c>
      <c r="D7" s="71"/>
      <c r="E7" s="68"/>
      <c r="F7" s="67" t="s">
        <v>9</v>
      </c>
      <c r="G7" s="71"/>
      <c r="H7" s="68"/>
      <c r="I7" s="67" t="s">
        <v>10</v>
      </c>
      <c r="J7" s="68"/>
      <c r="K7" s="67" t="s">
        <v>10</v>
      </c>
      <c r="L7" s="68"/>
      <c r="M7" s="74"/>
      <c r="N7" s="61" t="s">
        <v>26</v>
      </c>
      <c r="O7" s="61" t="s">
        <v>13</v>
      </c>
      <c r="P7" s="59"/>
      <c r="Q7" s="62"/>
      <c r="R7" s="62"/>
      <c r="S7" s="62"/>
      <c r="T7" s="62"/>
      <c r="U7" s="62"/>
      <c r="V7" s="62"/>
    </row>
    <row r="8" spans="1:22" ht="27" customHeight="1" thickBot="1" x14ac:dyDescent="0.3">
      <c r="A8" s="83"/>
      <c r="B8" s="77"/>
      <c r="C8" s="69"/>
      <c r="D8" s="72"/>
      <c r="E8" s="70"/>
      <c r="F8" s="69"/>
      <c r="G8" s="72"/>
      <c r="H8" s="70"/>
      <c r="I8" s="69" t="s">
        <v>11</v>
      </c>
      <c r="J8" s="70"/>
      <c r="K8" s="69" t="s">
        <v>12</v>
      </c>
      <c r="L8" s="70"/>
      <c r="M8" s="74"/>
      <c r="N8" s="62"/>
      <c r="O8" s="62"/>
      <c r="P8" s="59"/>
      <c r="Q8" s="62"/>
      <c r="R8" s="62"/>
      <c r="S8" s="62"/>
      <c r="T8" s="62"/>
      <c r="U8" s="62"/>
      <c r="V8" s="62"/>
    </row>
    <row r="9" spans="1:22" ht="24.75" customHeight="1" x14ac:dyDescent="0.25">
      <c r="A9" s="83"/>
      <c r="B9" s="77"/>
      <c r="C9" s="61" t="s">
        <v>14</v>
      </c>
      <c r="D9" s="61" t="s">
        <v>19</v>
      </c>
      <c r="E9" s="61" t="s">
        <v>15</v>
      </c>
      <c r="F9" s="61" t="s">
        <v>16</v>
      </c>
      <c r="G9" s="61" t="s">
        <v>20</v>
      </c>
      <c r="H9" s="61" t="s">
        <v>17</v>
      </c>
      <c r="I9" s="61" t="s">
        <v>21</v>
      </c>
      <c r="J9" s="61" t="s">
        <v>22</v>
      </c>
      <c r="K9" s="61" t="s">
        <v>23</v>
      </c>
      <c r="L9" s="61" t="s">
        <v>24</v>
      </c>
      <c r="M9" s="74"/>
      <c r="N9" s="62"/>
      <c r="O9" s="62"/>
      <c r="P9" s="59"/>
      <c r="Q9" s="62"/>
      <c r="R9" s="62"/>
      <c r="S9" s="62"/>
      <c r="T9" s="62"/>
      <c r="U9" s="62"/>
      <c r="V9" s="62"/>
    </row>
    <row r="10" spans="1:22" ht="186.75" customHeight="1" thickBot="1" x14ac:dyDescent="0.3">
      <c r="A10" s="84"/>
      <c r="B10" s="78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75"/>
      <c r="N10" s="63"/>
      <c r="O10" s="63"/>
      <c r="P10" s="60"/>
      <c r="Q10" s="63"/>
      <c r="R10" s="63"/>
      <c r="S10" s="63"/>
      <c r="T10" s="63"/>
      <c r="U10" s="63"/>
      <c r="V10" s="63"/>
    </row>
    <row r="11" spans="1:22" s="50" customFormat="1" x14ac:dyDescent="0.25">
      <c r="A11" s="46">
        <v>1</v>
      </c>
      <c r="B11" s="47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48">
        <v>11</v>
      </c>
      <c r="L11" s="48">
        <v>12</v>
      </c>
      <c r="M11" s="48">
        <v>13</v>
      </c>
      <c r="N11" s="48">
        <v>14</v>
      </c>
      <c r="O11" s="48">
        <v>15</v>
      </c>
      <c r="P11" s="49">
        <v>16</v>
      </c>
      <c r="Q11" s="48">
        <v>17</v>
      </c>
      <c r="R11" s="48">
        <v>18</v>
      </c>
      <c r="S11" s="48">
        <v>19</v>
      </c>
      <c r="T11" s="48">
        <v>20</v>
      </c>
      <c r="U11" s="48">
        <v>21</v>
      </c>
      <c r="V11" s="48">
        <v>22</v>
      </c>
    </row>
    <row r="12" spans="1:22" x14ac:dyDescent="0.25">
      <c r="A12" s="2">
        <v>1</v>
      </c>
      <c r="B12" s="32">
        <v>43921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4" t="s">
        <v>56</v>
      </c>
      <c r="O12" s="27">
        <v>0</v>
      </c>
      <c r="P12" s="26" t="s">
        <v>36</v>
      </c>
      <c r="Q12" s="25">
        <v>9.8600000000000007E-3</v>
      </c>
      <c r="R12" s="51" t="s">
        <v>206</v>
      </c>
      <c r="S12" s="55">
        <v>6489</v>
      </c>
      <c r="T12" s="25">
        <f>S12*Q12</f>
        <v>63.981540000000003</v>
      </c>
      <c r="U12" s="10" t="s">
        <v>59</v>
      </c>
      <c r="V12" s="10" t="s">
        <v>60</v>
      </c>
    </row>
    <row r="13" spans="1:22" x14ac:dyDescent="0.25">
      <c r="A13" s="2"/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7"/>
      <c r="O13" s="37"/>
      <c r="P13" s="29" t="s">
        <v>42</v>
      </c>
      <c r="Q13" s="14"/>
      <c r="R13" s="17"/>
      <c r="S13" s="17"/>
      <c r="T13" s="14"/>
      <c r="U13" s="17"/>
      <c r="V13" s="17"/>
    </row>
    <row r="14" spans="1:22" ht="31.5" customHeight="1" x14ac:dyDescent="0.25">
      <c r="A14" s="2">
        <v>2</v>
      </c>
      <c r="B14" s="32">
        <v>43951</v>
      </c>
      <c r="C14" s="33"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4" t="s">
        <v>56</v>
      </c>
      <c r="O14" s="45">
        <v>0</v>
      </c>
      <c r="P14" s="13" t="s">
        <v>71</v>
      </c>
      <c r="Q14" s="25">
        <v>6.3159000000000001</v>
      </c>
      <c r="R14" s="11" t="s">
        <v>69</v>
      </c>
      <c r="S14" s="55">
        <v>12.827999999999999</v>
      </c>
      <c r="T14" s="6">
        <f>Q14*S14</f>
        <v>81.020365200000001</v>
      </c>
      <c r="U14" s="3" t="s">
        <v>72</v>
      </c>
      <c r="V14" s="3" t="s">
        <v>73</v>
      </c>
    </row>
    <row r="15" spans="1:22" ht="30" customHeight="1" x14ac:dyDescent="0.25">
      <c r="A15" s="2">
        <f>1+A14</f>
        <v>3</v>
      </c>
      <c r="B15" s="32">
        <v>43951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4" t="s">
        <v>56</v>
      </c>
      <c r="O15" s="45">
        <v>0</v>
      </c>
      <c r="P15" s="13" t="s">
        <v>70</v>
      </c>
      <c r="Q15" s="25">
        <v>6.3159000000000001</v>
      </c>
      <c r="R15" s="11" t="s">
        <v>69</v>
      </c>
      <c r="S15" s="55">
        <v>1.9330000000000001</v>
      </c>
      <c r="T15" s="6">
        <f t="shared" ref="T15:T16" si="0">Q15*S15</f>
        <v>12.208634700000001</v>
      </c>
      <c r="U15" s="3" t="s">
        <v>72</v>
      </c>
      <c r="V15" s="3" t="s">
        <v>74</v>
      </c>
    </row>
    <row r="16" spans="1:22" ht="20.25" customHeight="1" x14ac:dyDescent="0.25">
      <c r="A16" s="2">
        <f t="shared" ref="A16:A51" si="1">1+A15</f>
        <v>4</v>
      </c>
      <c r="B16" s="32">
        <v>43951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4" t="s">
        <v>56</v>
      </c>
      <c r="O16" s="45">
        <v>0</v>
      </c>
      <c r="P16" s="13" t="s">
        <v>31</v>
      </c>
      <c r="Q16" s="4">
        <v>3.1E-2</v>
      </c>
      <c r="R16" s="7" t="s">
        <v>51</v>
      </c>
      <c r="S16" s="55">
        <v>77</v>
      </c>
      <c r="T16" s="6">
        <f t="shared" si="0"/>
        <v>2.387</v>
      </c>
      <c r="U16" s="3" t="s">
        <v>50</v>
      </c>
      <c r="V16" s="8" t="s">
        <v>93</v>
      </c>
    </row>
    <row r="17" spans="1:22" ht="20.25" customHeight="1" x14ac:dyDescent="0.25">
      <c r="A17" s="2">
        <f t="shared" si="1"/>
        <v>5</v>
      </c>
      <c r="B17" s="32">
        <v>43941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4" t="s">
        <v>56</v>
      </c>
      <c r="O17" s="45">
        <v>0</v>
      </c>
      <c r="P17" s="13" t="s">
        <v>97</v>
      </c>
      <c r="Q17" s="4">
        <v>0.21</v>
      </c>
      <c r="R17" s="7" t="s">
        <v>32</v>
      </c>
      <c r="S17" s="51">
        <v>8</v>
      </c>
      <c r="T17" s="6">
        <f>Q17*S17</f>
        <v>1.68</v>
      </c>
      <c r="U17" s="3" t="s">
        <v>98</v>
      </c>
      <c r="V17" s="8" t="s">
        <v>109</v>
      </c>
    </row>
    <row r="18" spans="1:22" ht="14.25" customHeight="1" x14ac:dyDescent="0.25">
      <c r="A18" s="2">
        <f t="shared" si="1"/>
        <v>6</v>
      </c>
      <c r="B18" s="32">
        <v>43941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4" t="s">
        <v>56</v>
      </c>
      <c r="O18" s="45">
        <v>0</v>
      </c>
      <c r="P18" s="13" t="s">
        <v>97</v>
      </c>
      <c r="Q18" s="4">
        <v>0.23</v>
      </c>
      <c r="R18" s="7" t="s">
        <v>32</v>
      </c>
      <c r="S18" s="51">
        <v>3</v>
      </c>
      <c r="T18" s="6">
        <f>Q18*S18</f>
        <v>0.69000000000000006</v>
      </c>
      <c r="U18" s="3" t="s">
        <v>98</v>
      </c>
      <c r="V18" s="8" t="s">
        <v>109</v>
      </c>
    </row>
    <row r="19" spans="1:22" ht="14.25" customHeight="1" x14ac:dyDescent="0.25">
      <c r="A19" s="2">
        <f t="shared" si="1"/>
        <v>7</v>
      </c>
      <c r="B19" s="32">
        <v>43950</v>
      </c>
      <c r="C19" s="33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4" t="s">
        <v>56</v>
      </c>
      <c r="O19" s="45">
        <v>0</v>
      </c>
      <c r="P19" s="13" t="s">
        <v>175</v>
      </c>
      <c r="Q19" s="4">
        <v>0.36</v>
      </c>
      <c r="R19" s="7" t="s">
        <v>32</v>
      </c>
      <c r="S19" s="51">
        <v>2</v>
      </c>
      <c r="T19" s="6">
        <f t="shared" ref="T19" si="2">Q19*S19</f>
        <v>0.72</v>
      </c>
      <c r="U19" s="3" t="s">
        <v>98</v>
      </c>
      <c r="V19" s="8" t="s">
        <v>109</v>
      </c>
    </row>
    <row r="20" spans="1:22" ht="17.25" customHeight="1" x14ac:dyDescent="0.25">
      <c r="A20" s="2">
        <f t="shared" si="1"/>
        <v>8</v>
      </c>
      <c r="B20" s="32">
        <v>43941</v>
      </c>
      <c r="C20" s="33">
        <v>0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4" t="s">
        <v>56</v>
      </c>
      <c r="O20" s="45">
        <v>0</v>
      </c>
      <c r="P20" s="13" t="s">
        <v>99</v>
      </c>
      <c r="Q20" s="4">
        <v>0.39</v>
      </c>
      <c r="R20" s="7" t="s">
        <v>32</v>
      </c>
      <c r="S20" s="51">
        <v>4</v>
      </c>
      <c r="T20" s="6">
        <f t="shared" ref="T20:T49" si="3">Q20*S20</f>
        <v>1.56</v>
      </c>
      <c r="U20" s="3" t="s">
        <v>108</v>
      </c>
      <c r="V20" s="8" t="s">
        <v>110</v>
      </c>
    </row>
    <row r="21" spans="1:22" ht="16.5" customHeight="1" x14ac:dyDescent="0.25">
      <c r="A21" s="2">
        <f t="shared" si="1"/>
        <v>9</v>
      </c>
      <c r="B21" s="32">
        <v>43941</v>
      </c>
      <c r="C21" s="33">
        <v>0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4" t="s">
        <v>56</v>
      </c>
      <c r="O21" s="45">
        <v>0</v>
      </c>
      <c r="P21" s="13" t="s">
        <v>100</v>
      </c>
      <c r="Q21" s="4">
        <v>0.45</v>
      </c>
      <c r="R21" s="7" t="s">
        <v>32</v>
      </c>
      <c r="S21" s="51">
        <v>2</v>
      </c>
      <c r="T21" s="6">
        <f t="shared" si="3"/>
        <v>0.9</v>
      </c>
      <c r="U21" s="3" t="s">
        <v>108</v>
      </c>
      <c r="V21" s="8" t="s">
        <v>110</v>
      </c>
    </row>
    <row r="22" spans="1:22" ht="16.5" customHeight="1" x14ac:dyDescent="0.25">
      <c r="A22" s="2">
        <f t="shared" si="1"/>
        <v>10</v>
      </c>
      <c r="B22" s="32">
        <v>43941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4" t="s">
        <v>56</v>
      </c>
      <c r="O22" s="45">
        <v>0</v>
      </c>
      <c r="P22" s="13" t="s">
        <v>101</v>
      </c>
      <c r="Q22" s="4">
        <v>0.12</v>
      </c>
      <c r="R22" s="7" t="s">
        <v>106</v>
      </c>
      <c r="S22" s="51">
        <v>8</v>
      </c>
      <c r="T22" s="6">
        <f t="shared" si="3"/>
        <v>0.96</v>
      </c>
      <c r="U22" s="3" t="s">
        <v>108</v>
      </c>
      <c r="V22" s="8" t="s">
        <v>110</v>
      </c>
    </row>
    <row r="23" spans="1:22" ht="15" customHeight="1" x14ac:dyDescent="0.25">
      <c r="A23" s="2">
        <f t="shared" si="1"/>
        <v>11</v>
      </c>
      <c r="B23" s="32">
        <v>43941</v>
      </c>
      <c r="C23" s="33">
        <v>0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4" t="s">
        <v>56</v>
      </c>
      <c r="O23" s="45">
        <v>0</v>
      </c>
      <c r="P23" s="13" t="s">
        <v>102</v>
      </c>
      <c r="Q23" s="4">
        <v>0.26</v>
      </c>
      <c r="R23" s="7" t="s">
        <v>32</v>
      </c>
      <c r="S23" s="51">
        <v>1</v>
      </c>
      <c r="T23" s="6">
        <f t="shared" si="3"/>
        <v>0.26</v>
      </c>
      <c r="U23" s="3" t="s">
        <v>108</v>
      </c>
      <c r="V23" s="8" t="s">
        <v>110</v>
      </c>
    </row>
    <row r="24" spans="1:22" ht="18.75" customHeight="1" x14ac:dyDescent="0.25">
      <c r="A24" s="2">
        <f t="shared" si="1"/>
        <v>12</v>
      </c>
      <c r="B24" s="32">
        <v>43941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4" t="s">
        <v>56</v>
      </c>
      <c r="O24" s="45">
        <v>0</v>
      </c>
      <c r="P24" s="13" t="s">
        <v>103</v>
      </c>
      <c r="Q24" s="4">
        <v>0.65</v>
      </c>
      <c r="R24" s="7" t="s">
        <v>32</v>
      </c>
      <c r="S24" s="51">
        <v>1</v>
      </c>
      <c r="T24" s="6">
        <f t="shared" si="3"/>
        <v>0.65</v>
      </c>
      <c r="U24" s="3" t="s">
        <v>108</v>
      </c>
      <c r="V24" s="8" t="s">
        <v>110</v>
      </c>
    </row>
    <row r="25" spans="1:22" ht="18.75" customHeight="1" x14ac:dyDescent="0.25">
      <c r="A25" s="2">
        <f t="shared" si="1"/>
        <v>13</v>
      </c>
      <c r="B25" s="32">
        <v>43941</v>
      </c>
      <c r="C25" s="33">
        <v>0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4" t="s">
        <v>56</v>
      </c>
      <c r="O25" s="45">
        <v>0</v>
      </c>
      <c r="P25" s="13" t="s">
        <v>104</v>
      </c>
      <c r="Q25" s="4">
        <v>6.5000000000000002E-2</v>
      </c>
      <c r="R25" s="7" t="s">
        <v>32</v>
      </c>
      <c r="S25" s="51">
        <v>1</v>
      </c>
      <c r="T25" s="6">
        <f t="shared" si="3"/>
        <v>6.5000000000000002E-2</v>
      </c>
      <c r="U25" s="3" t="s">
        <v>108</v>
      </c>
      <c r="V25" s="8" t="s">
        <v>110</v>
      </c>
    </row>
    <row r="26" spans="1:22" ht="18.75" customHeight="1" x14ac:dyDescent="0.25">
      <c r="A26" s="2">
        <f t="shared" si="1"/>
        <v>14</v>
      </c>
      <c r="B26" s="32">
        <v>43941</v>
      </c>
      <c r="C26" s="33">
        <v>0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4" t="s">
        <v>56</v>
      </c>
      <c r="O26" s="45">
        <v>0</v>
      </c>
      <c r="P26" s="13" t="s">
        <v>105</v>
      </c>
      <c r="Q26" s="4">
        <v>8.8999999999999996E-2</v>
      </c>
      <c r="R26" s="7" t="s">
        <v>107</v>
      </c>
      <c r="S26" s="51">
        <v>5</v>
      </c>
      <c r="T26" s="6">
        <f t="shared" si="3"/>
        <v>0.44499999999999995</v>
      </c>
      <c r="U26" s="3" t="s">
        <v>108</v>
      </c>
      <c r="V26" s="8" t="s">
        <v>110</v>
      </c>
    </row>
    <row r="27" spans="1:22" ht="18.75" customHeight="1" x14ac:dyDescent="0.25">
      <c r="A27" s="2">
        <f t="shared" si="1"/>
        <v>15</v>
      </c>
      <c r="B27" s="32">
        <v>43945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4" t="s">
        <v>56</v>
      </c>
      <c r="O27" s="45">
        <v>0</v>
      </c>
      <c r="P27" s="13" t="s">
        <v>115</v>
      </c>
      <c r="Q27" s="4">
        <v>2.3E-2</v>
      </c>
      <c r="R27" s="7" t="s">
        <v>107</v>
      </c>
      <c r="S27" s="51">
        <v>100</v>
      </c>
      <c r="T27" s="6">
        <f t="shared" si="3"/>
        <v>2.2999999999999998</v>
      </c>
      <c r="U27" s="3" t="s">
        <v>117</v>
      </c>
      <c r="V27" s="8" t="s">
        <v>118</v>
      </c>
    </row>
    <row r="28" spans="1:22" ht="18.75" customHeight="1" x14ac:dyDescent="0.25">
      <c r="A28" s="2">
        <f t="shared" si="1"/>
        <v>16</v>
      </c>
      <c r="B28" s="32">
        <v>43945</v>
      </c>
      <c r="C28" s="33">
        <v>0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4" t="s">
        <v>56</v>
      </c>
      <c r="O28" s="45">
        <v>0</v>
      </c>
      <c r="P28" s="13" t="s">
        <v>116</v>
      </c>
      <c r="Q28" s="4">
        <v>0.95</v>
      </c>
      <c r="R28" s="7" t="s">
        <v>32</v>
      </c>
      <c r="S28" s="51">
        <v>1</v>
      </c>
      <c r="T28" s="6">
        <f t="shared" si="3"/>
        <v>0.95</v>
      </c>
      <c r="U28" s="3" t="s">
        <v>117</v>
      </c>
      <c r="V28" s="8" t="s">
        <v>118</v>
      </c>
    </row>
    <row r="29" spans="1:22" ht="18.75" customHeight="1" x14ac:dyDescent="0.25">
      <c r="A29" s="2">
        <f t="shared" si="1"/>
        <v>17</v>
      </c>
      <c r="B29" s="32">
        <v>43945</v>
      </c>
      <c r="C29" s="33">
        <v>0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4" t="s">
        <v>56</v>
      </c>
      <c r="O29" s="45">
        <v>0</v>
      </c>
      <c r="P29" s="13" t="s">
        <v>119</v>
      </c>
      <c r="Q29" s="4">
        <v>0.45</v>
      </c>
      <c r="R29" s="7" t="s">
        <v>32</v>
      </c>
      <c r="S29" s="51">
        <v>1</v>
      </c>
      <c r="T29" s="6">
        <f t="shared" si="3"/>
        <v>0.45</v>
      </c>
      <c r="U29" s="3" t="s">
        <v>117</v>
      </c>
      <c r="V29" s="8" t="s">
        <v>120</v>
      </c>
    </row>
    <row r="30" spans="1:22" ht="18.75" customHeight="1" x14ac:dyDescent="0.25">
      <c r="A30" s="2">
        <f t="shared" si="1"/>
        <v>18</v>
      </c>
      <c r="B30" s="32">
        <v>43945</v>
      </c>
      <c r="C30" s="33">
        <v>0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4" t="s">
        <v>56</v>
      </c>
      <c r="O30" s="45">
        <v>0</v>
      </c>
      <c r="P30" s="13" t="s">
        <v>119</v>
      </c>
      <c r="Q30" s="4">
        <v>1</v>
      </c>
      <c r="R30" s="7" t="s">
        <v>32</v>
      </c>
      <c r="S30" s="51">
        <v>1</v>
      </c>
      <c r="T30" s="6">
        <f t="shared" ref="T30" si="4">Q30*S30</f>
        <v>1</v>
      </c>
      <c r="U30" s="3" t="s">
        <v>117</v>
      </c>
      <c r="V30" s="8" t="s">
        <v>120</v>
      </c>
    </row>
    <row r="31" spans="1:22" ht="18.75" customHeight="1" x14ac:dyDescent="0.25">
      <c r="A31" s="2">
        <f t="shared" si="1"/>
        <v>19</v>
      </c>
      <c r="B31" s="32">
        <v>43945</v>
      </c>
      <c r="C31" s="33">
        <v>0</v>
      </c>
      <c r="D31" s="33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4" t="s">
        <v>56</v>
      </c>
      <c r="O31" s="45">
        <v>0</v>
      </c>
      <c r="P31" s="13" t="s">
        <v>170</v>
      </c>
      <c r="Q31" s="4">
        <v>0.85</v>
      </c>
      <c r="R31" s="7" t="s">
        <v>32</v>
      </c>
      <c r="S31" s="51">
        <v>1</v>
      </c>
      <c r="T31" s="6">
        <f t="shared" ref="T31" si="5">Q31*S31</f>
        <v>0.85</v>
      </c>
      <c r="U31" s="3" t="s">
        <v>117</v>
      </c>
      <c r="V31" s="8" t="s">
        <v>120</v>
      </c>
    </row>
    <row r="32" spans="1:22" ht="18.75" customHeight="1" x14ac:dyDescent="0.25">
      <c r="A32" s="2">
        <f t="shared" si="1"/>
        <v>20</v>
      </c>
      <c r="B32" s="32">
        <v>43948</v>
      </c>
      <c r="C32" s="33">
        <v>0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4" t="s">
        <v>56</v>
      </c>
      <c r="O32" s="45">
        <v>0</v>
      </c>
      <c r="P32" s="13" t="s">
        <v>121</v>
      </c>
      <c r="Q32" s="4">
        <v>2.4500000000000002</v>
      </c>
      <c r="R32" s="7" t="s">
        <v>32</v>
      </c>
      <c r="S32" s="51">
        <v>1</v>
      </c>
      <c r="T32" s="6">
        <f t="shared" si="3"/>
        <v>2.4500000000000002</v>
      </c>
      <c r="U32" s="3" t="s">
        <v>108</v>
      </c>
      <c r="V32" s="8" t="s">
        <v>126</v>
      </c>
    </row>
    <row r="33" spans="1:22" ht="18.75" customHeight="1" x14ac:dyDescent="0.25">
      <c r="A33" s="2">
        <f t="shared" si="1"/>
        <v>21</v>
      </c>
      <c r="B33" s="32">
        <v>43948</v>
      </c>
      <c r="C33" s="33">
        <v>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4" t="s">
        <v>56</v>
      </c>
      <c r="O33" s="45">
        <v>0</v>
      </c>
      <c r="P33" s="13" t="s">
        <v>122</v>
      </c>
      <c r="Q33" s="4">
        <v>0.27</v>
      </c>
      <c r="R33" s="7" t="s">
        <v>32</v>
      </c>
      <c r="S33" s="51">
        <v>1</v>
      </c>
      <c r="T33" s="6">
        <f t="shared" si="3"/>
        <v>0.27</v>
      </c>
      <c r="U33" s="3" t="s">
        <v>108</v>
      </c>
      <c r="V33" s="8" t="s">
        <v>126</v>
      </c>
    </row>
    <row r="34" spans="1:22" ht="18.75" customHeight="1" x14ac:dyDescent="0.25">
      <c r="A34" s="2">
        <f t="shared" si="1"/>
        <v>22</v>
      </c>
      <c r="B34" s="32">
        <v>43948</v>
      </c>
      <c r="C34" s="33">
        <v>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4" t="s">
        <v>56</v>
      </c>
      <c r="O34" s="45">
        <v>0</v>
      </c>
      <c r="P34" s="13" t="s">
        <v>123</v>
      </c>
      <c r="Q34" s="4">
        <v>0.36</v>
      </c>
      <c r="R34" s="7" t="s">
        <v>32</v>
      </c>
      <c r="S34" s="51">
        <v>1</v>
      </c>
      <c r="T34" s="6">
        <f t="shared" si="3"/>
        <v>0.36</v>
      </c>
      <c r="U34" s="3" t="s">
        <v>108</v>
      </c>
      <c r="V34" s="8" t="s">
        <v>126</v>
      </c>
    </row>
    <row r="35" spans="1:22" ht="18.75" customHeight="1" x14ac:dyDescent="0.25">
      <c r="A35" s="2">
        <f t="shared" si="1"/>
        <v>23</v>
      </c>
      <c r="B35" s="32">
        <v>43950</v>
      </c>
      <c r="C35" s="33">
        <v>0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4" t="s">
        <v>56</v>
      </c>
      <c r="O35" s="45" t="s">
        <v>169</v>
      </c>
      <c r="P35" s="13" t="s">
        <v>166</v>
      </c>
      <c r="Q35" s="4">
        <v>1.99841</v>
      </c>
      <c r="R35" s="7" t="s">
        <v>32</v>
      </c>
      <c r="S35" s="51">
        <v>1</v>
      </c>
      <c r="T35" s="6">
        <f t="shared" si="3"/>
        <v>1.99841</v>
      </c>
      <c r="U35" s="3" t="s">
        <v>167</v>
      </c>
      <c r="V35" s="8" t="s">
        <v>168</v>
      </c>
    </row>
    <row r="36" spans="1:22" ht="18.75" customHeight="1" x14ac:dyDescent="0.25">
      <c r="A36" s="2">
        <f t="shared" si="1"/>
        <v>24</v>
      </c>
      <c r="B36" s="32">
        <v>43950</v>
      </c>
      <c r="C36" s="33">
        <v>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4" t="s">
        <v>56</v>
      </c>
      <c r="O36" s="45" t="s">
        <v>169</v>
      </c>
      <c r="P36" s="13" t="s">
        <v>174</v>
      </c>
      <c r="Q36" s="4">
        <v>20.951000000000001</v>
      </c>
      <c r="R36" s="7" t="s">
        <v>32</v>
      </c>
      <c r="S36" s="51">
        <v>1</v>
      </c>
      <c r="T36" s="6">
        <f t="shared" ref="T36" si="6">Q36*S36</f>
        <v>20.951000000000001</v>
      </c>
      <c r="U36" s="3" t="s">
        <v>167</v>
      </c>
      <c r="V36" s="8" t="s">
        <v>168</v>
      </c>
    </row>
    <row r="37" spans="1:22" ht="18.75" customHeight="1" x14ac:dyDescent="0.25">
      <c r="A37" s="2">
        <f t="shared" si="1"/>
        <v>25</v>
      </c>
      <c r="B37" s="32">
        <v>43950</v>
      </c>
      <c r="C37" s="33">
        <v>0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4" t="s">
        <v>56</v>
      </c>
      <c r="O37" s="45" t="s">
        <v>169</v>
      </c>
      <c r="P37" s="13" t="s">
        <v>171</v>
      </c>
      <c r="Q37" s="4">
        <v>7.6499999999999997E-3</v>
      </c>
      <c r="R37" s="7" t="s">
        <v>32</v>
      </c>
      <c r="S37" s="51">
        <v>26</v>
      </c>
      <c r="T37" s="6">
        <f t="shared" si="3"/>
        <v>0.19889999999999999</v>
      </c>
      <c r="U37" s="3" t="s">
        <v>172</v>
      </c>
      <c r="V37" s="8" t="s">
        <v>173</v>
      </c>
    </row>
    <row r="38" spans="1:22" ht="18.75" customHeight="1" x14ac:dyDescent="0.25">
      <c r="A38" s="2">
        <f t="shared" si="1"/>
        <v>26</v>
      </c>
      <c r="B38" s="32">
        <v>43950</v>
      </c>
      <c r="C38" s="33">
        <v>0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4" t="s">
        <v>56</v>
      </c>
      <c r="O38" s="45" t="s">
        <v>169</v>
      </c>
      <c r="P38" s="13" t="s">
        <v>179</v>
      </c>
      <c r="Q38" s="4">
        <v>2.1999999999999999E-2</v>
      </c>
      <c r="R38" s="7" t="s">
        <v>32</v>
      </c>
      <c r="S38" s="51">
        <v>12</v>
      </c>
      <c r="T38" s="6">
        <f t="shared" si="3"/>
        <v>0.26400000000000001</v>
      </c>
      <c r="U38" s="3" t="s">
        <v>172</v>
      </c>
      <c r="V38" s="8" t="s">
        <v>173</v>
      </c>
    </row>
    <row r="39" spans="1:22" ht="18.75" customHeight="1" x14ac:dyDescent="0.25">
      <c r="A39" s="2">
        <f t="shared" si="1"/>
        <v>27</v>
      </c>
      <c r="B39" s="32">
        <v>43950</v>
      </c>
      <c r="C39" s="33"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4" t="s">
        <v>56</v>
      </c>
      <c r="O39" s="45" t="s">
        <v>169</v>
      </c>
      <c r="P39" s="13" t="s">
        <v>176</v>
      </c>
      <c r="Q39" s="4">
        <v>0.36</v>
      </c>
      <c r="R39" s="7" t="s">
        <v>32</v>
      </c>
      <c r="S39" s="51">
        <v>12</v>
      </c>
      <c r="T39" s="6">
        <f t="shared" si="3"/>
        <v>4.32</v>
      </c>
      <c r="U39" s="3" t="s">
        <v>108</v>
      </c>
      <c r="V39" s="8" t="s">
        <v>177</v>
      </c>
    </row>
    <row r="40" spans="1:22" ht="18.75" customHeight="1" x14ac:dyDescent="0.25">
      <c r="A40" s="2">
        <f t="shared" si="1"/>
        <v>28</v>
      </c>
      <c r="B40" s="32">
        <v>43950</v>
      </c>
      <c r="C40" s="33">
        <v>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4" t="s">
        <v>56</v>
      </c>
      <c r="O40" s="45" t="s">
        <v>169</v>
      </c>
      <c r="P40" s="13" t="s">
        <v>178</v>
      </c>
      <c r="Q40" s="4">
        <v>0.3</v>
      </c>
      <c r="R40" s="7" t="s">
        <v>32</v>
      </c>
      <c r="S40" s="51">
        <v>10</v>
      </c>
      <c r="T40" s="6">
        <f t="shared" si="3"/>
        <v>3</v>
      </c>
      <c r="U40" s="3" t="s">
        <v>108</v>
      </c>
      <c r="V40" s="8" t="s">
        <v>177</v>
      </c>
    </row>
    <row r="41" spans="1:22" ht="18.75" customHeight="1" x14ac:dyDescent="0.25">
      <c r="A41" s="2">
        <f t="shared" si="1"/>
        <v>29</v>
      </c>
      <c r="B41" s="32">
        <v>43950</v>
      </c>
      <c r="C41" s="33">
        <v>0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4" t="s">
        <v>56</v>
      </c>
      <c r="O41" s="45" t="s">
        <v>169</v>
      </c>
      <c r="P41" s="13" t="s">
        <v>180</v>
      </c>
      <c r="Q41" s="4">
        <v>1.5</v>
      </c>
      <c r="R41" s="7" t="s">
        <v>51</v>
      </c>
      <c r="S41" s="51">
        <v>2</v>
      </c>
      <c r="T41" s="6">
        <f t="shared" si="3"/>
        <v>3</v>
      </c>
      <c r="U41" s="3" t="s">
        <v>181</v>
      </c>
      <c r="V41" s="8" t="s">
        <v>182</v>
      </c>
    </row>
    <row r="42" spans="1:22" ht="18.75" customHeight="1" x14ac:dyDescent="0.25">
      <c r="A42" s="2">
        <f t="shared" si="1"/>
        <v>30</v>
      </c>
      <c r="B42" s="32">
        <v>43950</v>
      </c>
      <c r="C42" s="33">
        <v>0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4" t="s">
        <v>56</v>
      </c>
      <c r="O42" s="45" t="s">
        <v>169</v>
      </c>
      <c r="P42" s="13" t="s">
        <v>183</v>
      </c>
      <c r="Q42" s="4">
        <v>1.5</v>
      </c>
      <c r="R42" s="7" t="s">
        <v>51</v>
      </c>
      <c r="S42" s="51">
        <v>2</v>
      </c>
      <c r="T42" s="6">
        <f t="shared" ref="T42" si="7">Q42*S42</f>
        <v>3</v>
      </c>
      <c r="U42" s="3" t="s">
        <v>181</v>
      </c>
      <c r="V42" s="8" t="s">
        <v>184</v>
      </c>
    </row>
    <row r="43" spans="1:22" ht="18.75" customHeight="1" x14ac:dyDescent="0.25">
      <c r="A43" s="2">
        <f t="shared" si="1"/>
        <v>31</v>
      </c>
      <c r="B43" s="32">
        <v>43944</v>
      </c>
      <c r="C43" s="33">
        <v>0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4" t="s">
        <v>56</v>
      </c>
      <c r="O43" s="45">
        <v>0</v>
      </c>
      <c r="P43" s="13" t="s">
        <v>124</v>
      </c>
      <c r="Q43" s="4">
        <v>0.65</v>
      </c>
      <c r="R43" s="7" t="s">
        <v>32</v>
      </c>
      <c r="S43" s="51">
        <v>1</v>
      </c>
      <c r="T43" s="6">
        <f t="shared" si="3"/>
        <v>0.65</v>
      </c>
      <c r="U43" s="3" t="s">
        <v>125</v>
      </c>
      <c r="V43" s="8" t="s">
        <v>127</v>
      </c>
    </row>
    <row r="44" spans="1:22" ht="16.5" customHeight="1" x14ac:dyDescent="0.25">
      <c r="A44" s="2">
        <f t="shared" si="1"/>
        <v>32</v>
      </c>
      <c r="B44" s="32">
        <v>43945</v>
      </c>
      <c r="C44" s="33">
        <v>0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4" t="s">
        <v>56</v>
      </c>
      <c r="O44" s="45">
        <v>0</v>
      </c>
      <c r="P44" s="13" t="s">
        <v>112</v>
      </c>
      <c r="Q44" s="4">
        <v>0.15</v>
      </c>
      <c r="R44" s="7" t="s">
        <v>106</v>
      </c>
      <c r="S44" s="51">
        <v>12</v>
      </c>
      <c r="T44" s="6">
        <f t="shared" si="3"/>
        <v>1.7999999999999998</v>
      </c>
      <c r="U44" s="3" t="s">
        <v>113</v>
      </c>
      <c r="V44" s="8" t="s">
        <v>114</v>
      </c>
    </row>
    <row r="45" spans="1:22" ht="17.25" customHeight="1" x14ac:dyDescent="0.25">
      <c r="A45" s="2">
        <f t="shared" si="1"/>
        <v>33</v>
      </c>
      <c r="B45" s="32">
        <v>43945</v>
      </c>
      <c r="C45" s="33"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4" t="s">
        <v>56</v>
      </c>
      <c r="O45" s="45">
        <v>0</v>
      </c>
      <c r="P45" s="13" t="s">
        <v>111</v>
      </c>
      <c r="Q45" s="4">
        <v>1.1000000000000001</v>
      </c>
      <c r="R45" s="7" t="s">
        <v>128</v>
      </c>
      <c r="S45" s="51">
        <v>8.8000000000000007</v>
      </c>
      <c r="T45" s="6">
        <f t="shared" si="3"/>
        <v>9.6800000000000015</v>
      </c>
      <c r="U45" s="3" t="s">
        <v>113</v>
      </c>
      <c r="V45" s="8" t="s">
        <v>114</v>
      </c>
    </row>
    <row r="46" spans="1:22" ht="17.25" customHeight="1" x14ac:dyDescent="0.25">
      <c r="A46" s="2">
        <f t="shared" si="1"/>
        <v>34</v>
      </c>
      <c r="B46" s="32">
        <v>43945</v>
      </c>
      <c r="C46" s="33">
        <v>0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4" t="s">
        <v>56</v>
      </c>
      <c r="O46" s="45">
        <v>0</v>
      </c>
      <c r="P46" s="13" t="s">
        <v>185</v>
      </c>
      <c r="Q46" s="4">
        <v>0.92</v>
      </c>
      <c r="R46" s="7" t="s">
        <v>32</v>
      </c>
      <c r="S46" s="51">
        <v>1</v>
      </c>
      <c r="T46" s="6">
        <f t="shared" si="3"/>
        <v>0.92</v>
      </c>
      <c r="U46" s="3" t="s">
        <v>192</v>
      </c>
      <c r="V46" s="8" t="s">
        <v>191</v>
      </c>
    </row>
    <row r="47" spans="1:22" ht="17.25" customHeight="1" x14ac:dyDescent="0.25">
      <c r="A47" s="2">
        <f t="shared" si="1"/>
        <v>35</v>
      </c>
      <c r="B47" s="32">
        <v>43949</v>
      </c>
      <c r="C47" s="33">
        <v>0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4" t="s">
        <v>56</v>
      </c>
      <c r="O47" s="45">
        <v>0</v>
      </c>
      <c r="P47" s="13" t="s">
        <v>186</v>
      </c>
      <c r="Q47" s="4">
        <v>2.5</v>
      </c>
      <c r="R47" s="7" t="s">
        <v>32</v>
      </c>
      <c r="S47" s="51">
        <v>1</v>
      </c>
      <c r="T47" s="6">
        <f t="shared" si="3"/>
        <v>2.5</v>
      </c>
      <c r="U47" s="3" t="s">
        <v>193</v>
      </c>
      <c r="V47" s="8" t="s">
        <v>194</v>
      </c>
    </row>
    <row r="48" spans="1:22" ht="17.25" customHeight="1" x14ac:dyDescent="0.25">
      <c r="A48" s="2">
        <f t="shared" si="1"/>
        <v>36</v>
      </c>
      <c r="B48" s="32">
        <v>43949</v>
      </c>
      <c r="C48" s="33">
        <v>0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4" t="s">
        <v>56</v>
      </c>
      <c r="O48" s="45">
        <v>0</v>
      </c>
      <c r="P48" s="13" t="s">
        <v>187</v>
      </c>
      <c r="Q48" s="4">
        <v>0.95</v>
      </c>
      <c r="R48" s="7" t="s">
        <v>32</v>
      </c>
      <c r="S48" s="51">
        <v>1</v>
      </c>
      <c r="T48" s="6">
        <f t="shared" si="3"/>
        <v>0.95</v>
      </c>
      <c r="U48" s="3" t="s">
        <v>193</v>
      </c>
      <c r="V48" s="8" t="s">
        <v>194</v>
      </c>
    </row>
    <row r="49" spans="1:22" ht="17.25" customHeight="1" x14ac:dyDescent="0.25">
      <c r="A49" s="2">
        <f t="shared" si="1"/>
        <v>37</v>
      </c>
      <c r="B49" s="32">
        <v>43949</v>
      </c>
      <c r="C49" s="33">
        <v>0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4" t="s">
        <v>56</v>
      </c>
      <c r="O49" s="45">
        <v>0</v>
      </c>
      <c r="P49" s="13" t="s">
        <v>188</v>
      </c>
      <c r="Q49" s="4">
        <v>1.05</v>
      </c>
      <c r="R49" s="7" t="s">
        <v>32</v>
      </c>
      <c r="S49" s="51">
        <v>1</v>
      </c>
      <c r="T49" s="6">
        <f t="shared" si="3"/>
        <v>1.05</v>
      </c>
      <c r="U49" s="3" t="s">
        <v>193</v>
      </c>
      <c r="V49" s="8" t="s">
        <v>194</v>
      </c>
    </row>
    <row r="50" spans="1:22" ht="17.25" customHeight="1" x14ac:dyDescent="0.25">
      <c r="A50" s="2">
        <f t="shared" si="1"/>
        <v>38</v>
      </c>
      <c r="B50" s="32">
        <v>43945</v>
      </c>
      <c r="C50" s="33">
        <v>0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4" t="s">
        <v>56</v>
      </c>
      <c r="O50" s="45">
        <v>0</v>
      </c>
      <c r="P50" s="13" t="s">
        <v>189</v>
      </c>
      <c r="Q50" s="4">
        <v>0.16</v>
      </c>
      <c r="R50" s="7" t="s">
        <v>32</v>
      </c>
      <c r="S50" s="51">
        <v>1</v>
      </c>
      <c r="T50" s="6">
        <f t="shared" ref="T50" si="8">Q50*S50</f>
        <v>0.16</v>
      </c>
      <c r="U50" s="3" t="s">
        <v>192</v>
      </c>
      <c r="V50" s="8" t="s">
        <v>191</v>
      </c>
    </row>
    <row r="51" spans="1:22" ht="17.25" customHeight="1" x14ac:dyDescent="0.25">
      <c r="A51" s="2">
        <f t="shared" si="1"/>
        <v>39</v>
      </c>
      <c r="B51" s="32">
        <v>43945</v>
      </c>
      <c r="C51" s="33">
        <v>0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4" t="s">
        <v>56</v>
      </c>
      <c r="O51" s="45">
        <v>0</v>
      </c>
      <c r="P51" s="13" t="s">
        <v>190</v>
      </c>
      <c r="Q51" s="4">
        <v>0.17</v>
      </c>
      <c r="R51" s="7" t="s">
        <v>32</v>
      </c>
      <c r="S51" s="51">
        <v>1</v>
      </c>
      <c r="T51" s="6">
        <f t="shared" ref="T51" si="9">Q51*S51</f>
        <v>0.17</v>
      </c>
      <c r="U51" s="3" t="s">
        <v>192</v>
      </c>
      <c r="V51" s="8" t="s">
        <v>191</v>
      </c>
    </row>
    <row r="52" spans="1:22" x14ac:dyDescent="0.25">
      <c r="A52" s="2"/>
      <c r="B52" s="35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5"/>
      <c r="O52" s="37"/>
      <c r="P52" s="21" t="s">
        <v>77</v>
      </c>
      <c r="Q52" s="14"/>
      <c r="R52" s="15"/>
      <c r="S52" s="16"/>
      <c r="T52" s="14"/>
      <c r="U52" s="17"/>
      <c r="V52" s="17"/>
    </row>
    <row r="53" spans="1:22" ht="18.75" customHeight="1" x14ac:dyDescent="0.25">
      <c r="A53" s="2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7"/>
      <c r="O53" s="37"/>
      <c r="P53" s="21" t="s">
        <v>37</v>
      </c>
      <c r="Q53" s="22"/>
      <c r="R53" s="15"/>
      <c r="S53" s="16"/>
      <c r="T53" s="23"/>
      <c r="U53" s="17"/>
      <c r="V53" s="17"/>
    </row>
    <row r="54" spans="1:22" x14ac:dyDescent="0.25">
      <c r="A54" s="2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7"/>
      <c r="O54" s="37"/>
      <c r="P54" s="21" t="s">
        <v>76</v>
      </c>
      <c r="Q54" s="22"/>
      <c r="R54" s="15"/>
      <c r="S54" s="16"/>
      <c r="T54" s="23"/>
      <c r="U54" s="17"/>
      <c r="V54" s="17"/>
    </row>
    <row r="55" spans="1:22" x14ac:dyDescent="0.25">
      <c r="A55" s="2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7"/>
      <c r="O55" s="35"/>
      <c r="P55" s="21" t="s">
        <v>38</v>
      </c>
      <c r="Q55" s="24"/>
      <c r="R55" s="15"/>
      <c r="S55" s="16"/>
      <c r="T55" s="22"/>
      <c r="U55" s="17"/>
      <c r="V55" s="17"/>
    </row>
    <row r="56" spans="1:22" ht="30" x14ac:dyDescent="0.25">
      <c r="A56" s="4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7"/>
      <c r="O56" s="37"/>
      <c r="P56" s="21" t="s">
        <v>39</v>
      </c>
      <c r="Q56" s="24"/>
      <c r="R56" s="15"/>
      <c r="S56" s="16"/>
      <c r="T56" s="22"/>
      <c r="U56" s="17"/>
      <c r="V56" s="17"/>
    </row>
    <row r="57" spans="1:22" x14ac:dyDescent="0.25">
      <c r="A57" s="4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7"/>
      <c r="O57" s="37"/>
      <c r="P57" s="21" t="s">
        <v>40</v>
      </c>
      <c r="Q57" s="24"/>
      <c r="R57" s="15"/>
      <c r="S57" s="16"/>
      <c r="T57" s="22"/>
      <c r="U57" s="17"/>
      <c r="V57" s="17"/>
    </row>
    <row r="58" spans="1:22" ht="30" x14ac:dyDescent="0.25">
      <c r="A58" s="2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7"/>
      <c r="O58" s="37"/>
      <c r="P58" s="21" t="s">
        <v>35</v>
      </c>
      <c r="Q58" s="14"/>
      <c r="R58" s="15"/>
      <c r="S58" s="16"/>
      <c r="T58" s="22"/>
      <c r="U58" s="17"/>
      <c r="V58" s="17"/>
    </row>
    <row r="59" spans="1:22" ht="30" x14ac:dyDescent="0.25">
      <c r="A59" s="2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7"/>
      <c r="O59" s="37"/>
      <c r="P59" s="21" t="s">
        <v>33</v>
      </c>
      <c r="Q59" s="14"/>
      <c r="R59" s="15"/>
      <c r="S59" s="16"/>
      <c r="T59" s="22"/>
      <c r="U59" s="17"/>
      <c r="V59" s="17"/>
    </row>
    <row r="60" spans="1:22" x14ac:dyDescent="0.25">
      <c r="A60" s="2">
        <v>40</v>
      </c>
      <c r="B60" s="32">
        <v>43951</v>
      </c>
      <c r="C60" s="33">
        <v>0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4" t="s">
        <v>56</v>
      </c>
      <c r="O60" s="27">
        <v>0</v>
      </c>
      <c r="P60" s="13" t="s">
        <v>61</v>
      </c>
      <c r="Q60" s="6">
        <v>0.04</v>
      </c>
      <c r="R60" s="7" t="s">
        <v>32</v>
      </c>
      <c r="S60" s="55">
        <v>0</v>
      </c>
      <c r="T60" s="19">
        <v>0</v>
      </c>
      <c r="U60" s="18" t="s">
        <v>91</v>
      </c>
      <c r="V60" s="8" t="s">
        <v>92</v>
      </c>
    </row>
    <row r="61" spans="1:22" ht="26.25" customHeight="1" x14ac:dyDescent="0.25">
      <c r="A61" s="2">
        <f>A60+1</f>
        <v>41</v>
      </c>
      <c r="B61" s="32">
        <v>43951</v>
      </c>
      <c r="C61" s="33">
        <v>0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4" t="s">
        <v>56</v>
      </c>
      <c r="O61" s="27">
        <v>0</v>
      </c>
      <c r="P61" s="13" t="s">
        <v>61</v>
      </c>
      <c r="Q61" s="6">
        <v>3.7999999999999999E-2</v>
      </c>
      <c r="R61" s="7" t="s">
        <v>32</v>
      </c>
      <c r="S61" s="55">
        <v>110</v>
      </c>
      <c r="T61" s="19">
        <f>S61*Q61</f>
        <v>4.18</v>
      </c>
      <c r="U61" s="18" t="s">
        <v>62</v>
      </c>
      <c r="V61" s="8" t="s">
        <v>89</v>
      </c>
    </row>
    <row r="62" spans="1:22" ht="26.25" customHeight="1" x14ac:dyDescent="0.25">
      <c r="A62" s="2">
        <f t="shared" ref="A62:A94" si="10">A61+1</f>
        <v>42</v>
      </c>
      <c r="B62" s="32">
        <v>43951</v>
      </c>
      <c r="C62" s="33">
        <v>0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4" t="s">
        <v>56</v>
      </c>
      <c r="O62" s="27">
        <v>0</v>
      </c>
      <c r="P62" s="13" t="s">
        <v>63</v>
      </c>
      <c r="Q62" s="6">
        <v>4.3999999999999997E-2</v>
      </c>
      <c r="R62" s="7" t="s">
        <v>51</v>
      </c>
      <c r="S62" s="55">
        <v>62</v>
      </c>
      <c r="T62" s="19">
        <f>S62*Q62</f>
        <v>2.7279999999999998</v>
      </c>
      <c r="U62" s="13" t="s">
        <v>50</v>
      </c>
      <c r="V62" s="8" t="s">
        <v>93</v>
      </c>
    </row>
    <row r="63" spans="1:22" ht="49.5" customHeight="1" x14ac:dyDescent="0.25">
      <c r="A63" s="2">
        <f t="shared" si="10"/>
        <v>43</v>
      </c>
      <c r="B63" s="32">
        <v>43951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4" t="s">
        <v>56</v>
      </c>
      <c r="O63" s="27">
        <v>0</v>
      </c>
      <c r="P63" s="13" t="s">
        <v>64</v>
      </c>
      <c r="Q63" s="19">
        <v>1.8429999999999998E-2</v>
      </c>
      <c r="R63" s="11" t="s">
        <v>90</v>
      </c>
      <c r="S63" s="51">
        <v>890</v>
      </c>
      <c r="T63" s="19">
        <f>S63*Q63</f>
        <v>16.402699999999999</v>
      </c>
      <c r="U63" s="13" t="s">
        <v>65</v>
      </c>
      <c r="V63" s="8" t="s">
        <v>66</v>
      </c>
    </row>
    <row r="64" spans="1:22" ht="30" x14ac:dyDescent="0.25">
      <c r="A64" s="2">
        <f t="shared" si="10"/>
        <v>44</v>
      </c>
      <c r="B64" s="32">
        <v>43951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4" t="s">
        <v>56</v>
      </c>
      <c r="O64" s="27">
        <v>0</v>
      </c>
      <c r="P64" s="13" t="s">
        <v>79</v>
      </c>
      <c r="Q64" s="19">
        <v>0.222</v>
      </c>
      <c r="R64" s="7" t="s">
        <v>32</v>
      </c>
      <c r="S64" s="52">
        <v>1</v>
      </c>
      <c r="T64" s="19">
        <f>Q64</f>
        <v>0.222</v>
      </c>
      <c r="U64" s="13" t="s">
        <v>80</v>
      </c>
      <c r="V64" s="8" t="s">
        <v>81</v>
      </c>
    </row>
    <row r="65" spans="1:22" ht="30" x14ac:dyDescent="0.25">
      <c r="A65" s="2">
        <f t="shared" si="10"/>
        <v>45</v>
      </c>
      <c r="B65" s="32">
        <v>43951</v>
      </c>
      <c r="C65" s="33">
        <v>0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4" t="s">
        <v>56</v>
      </c>
      <c r="O65" s="27">
        <v>0</v>
      </c>
      <c r="P65" s="13" t="s">
        <v>79</v>
      </c>
      <c r="Q65" s="19">
        <v>0.06</v>
      </c>
      <c r="R65" s="7" t="s">
        <v>32</v>
      </c>
      <c r="S65" s="52">
        <v>1</v>
      </c>
      <c r="T65" s="19">
        <f t="shared" ref="T65:T72" si="11">Q65</f>
        <v>0.06</v>
      </c>
      <c r="U65" s="13" t="s">
        <v>80</v>
      </c>
      <c r="V65" s="8" t="s">
        <v>82</v>
      </c>
    </row>
    <row r="66" spans="1:22" ht="30" x14ac:dyDescent="0.25">
      <c r="A66" s="2">
        <f t="shared" si="10"/>
        <v>46</v>
      </c>
      <c r="B66" s="32">
        <v>43951</v>
      </c>
      <c r="C66" s="33">
        <v>0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4" t="s">
        <v>56</v>
      </c>
      <c r="O66" s="27">
        <v>0</v>
      </c>
      <c r="P66" s="13" t="s">
        <v>79</v>
      </c>
      <c r="Q66" s="19">
        <v>2.0400000000000001E-2</v>
      </c>
      <c r="R66" s="7" t="s">
        <v>32</v>
      </c>
      <c r="S66" s="52">
        <v>1</v>
      </c>
      <c r="T66" s="19">
        <f t="shared" si="11"/>
        <v>2.0400000000000001E-2</v>
      </c>
      <c r="U66" s="13" t="s">
        <v>80</v>
      </c>
      <c r="V66" s="8" t="s">
        <v>83</v>
      </c>
    </row>
    <row r="67" spans="1:22" ht="30" x14ac:dyDescent="0.25">
      <c r="A67" s="2">
        <f t="shared" si="10"/>
        <v>47</v>
      </c>
      <c r="B67" s="32">
        <v>43951</v>
      </c>
      <c r="C67" s="33">
        <v>0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4" t="s">
        <v>56</v>
      </c>
      <c r="O67" s="27">
        <v>0</v>
      </c>
      <c r="P67" s="13" t="s">
        <v>79</v>
      </c>
      <c r="Q67" s="19">
        <v>0.86160000000000003</v>
      </c>
      <c r="R67" s="7" t="s">
        <v>32</v>
      </c>
      <c r="S67" s="52">
        <v>1</v>
      </c>
      <c r="T67" s="19">
        <f t="shared" si="11"/>
        <v>0.86160000000000003</v>
      </c>
      <c r="U67" s="13" t="s">
        <v>80</v>
      </c>
      <c r="V67" s="8" t="s">
        <v>84</v>
      </c>
    </row>
    <row r="68" spans="1:22" ht="30" x14ac:dyDescent="0.25">
      <c r="A68" s="2">
        <f t="shared" si="10"/>
        <v>48</v>
      </c>
      <c r="B68" s="32">
        <v>43951</v>
      </c>
      <c r="C68" s="33">
        <v>0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4" t="s">
        <v>56</v>
      </c>
      <c r="O68" s="27">
        <v>0</v>
      </c>
      <c r="P68" s="13" t="s">
        <v>79</v>
      </c>
      <c r="Q68" s="19">
        <v>1.8540000000000001</v>
      </c>
      <c r="R68" s="7" t="s">
        <v>32</v>
      </c>
      <c r="S68" s="52">
        <v>1</v>
      </c>
      <c r="T68" s="19">
        <f t="shared" si="11"/>
        <v>1.8540000000000001</v>
      </c>
      <c r="U68" s="13" t="s">
        <v>80</v>
      </c>
      <c r="V68" s="8" t="s">
        <v>85</v>
      </c>
    </row>
    <row r="69" spans="1:22" ht="51" customHeight="1" x14ac:dyDescent="0.25">
      <c r="A69" s="2">
        <f t="shared" si="10"/>
        <v>49</v>
      </c>
      <c r="B69" s="32">
        <v>43951</v>
      </c>
      <c r="C69" s="33">
        <v>0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4" t="s">
        <v>56</v>
      </c>
      <c r="O69" s="27">
        <v>0</v>
      </c>
      <c r="P69" s="13" t="s">
        <v>75</v>
      </c>
      <c r="Q69" s="19">
        <v>6.1633399999999998</v>
      </c>
      <c r="R69" s="7" t="s">
        <v>32</v>
      </c>
      <c r="S69" s="55">
        <v>1</v>
      </c>
      <c r="T69" s="19">
        <f t="shared" si="11"/>
        <v>6.1633399999999998</v>
      </c>
      <c r="U69" s="13" t="s">
        <v>67</v>
      </c>
      <c r="V69" s="8" t="s">
        <v>68</v>
      </c>
    </row>
    <row r="70" spans="1:22" ht="27.75" customHeight="1" x14ac:dyDescent="0.25">
      <c r="A70" s="2">
        <f t="shared" si="10"/>
        <v>50</v>
      </c>
      <c r="B70" s="32">
        <v>43951</v>
      </c>
      <c r="C70" s="33">
        <v>0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4" t="s">
        <v>56</v>
      </c>
      <c r="O70" s="27">
        <v>0</v>
      </c>
      <c r="P70" s="13" t="s">
        <v>43</v>
      </c>
      <c r="Q70" s="6">
        <v>0.31769999999999998</v>
      </c>
      <c r="R70" s="7" t="s">
        <v>32</v>
      </c>
      <c r="S70" s="55">
        <v>1</v>
      </c>
      <c r="T70" s="19">
        <f t="shared" si="11"/>
        <v>0.31769999999999998</v>
      </c>
      <c r="U70" s="18" t="s">
        <v>44</v>
      </c>
      <c r="V70" s="8" t="s">
        <v>45</v>
      </c>
    </row>
    <row r="71" spans="1:22" ht="27" customHeight="1" x14ac:dyDescent="0.25">
      <c r="A71" s="2">
        <f t="shared" si="10"/>
        <v>51</v>
      </c>
      <c r="B71" s="32">
        <v>43951</v>
      </c>
      <c r="C71" s="33">
        <v>0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4" t="s">
        <v>56</v>
      </c>
      <c r="O71" s="27">
        <v>0</v>
      </c>
      <c r="P71" s="13" t="s">
        <v>46</v>
      </c>
      <c r="Q71" s="6">
        <v>7.45214</v>
      </c>
      <c r="R71" s="7" t="s">
        <v>32</v>
      </c>
      <c r="S71" s="55">
        <v>1</v>
      </c>
      <c r="T71" s="19">
        <f t="shared" si="11"/>
        <v>7.45214</v>
      </c>
      <c r="U71" s="18" t="s">
        <v>44</v>
      </c>
      <c r="V71" s="8" t="s">
        <v>47</v>
      </c>
    </row>
    <row r="72" spans="1:22" ht="29.25" customHeight="1" x14ac:dyDescent="0.25">
      <c r="A72" s="2">
        <f t="shared" si="10"/>
        <v>52</v>
      </c>
      <c r="B72" s="32">
        <v>43951</v>
      </c>
      <c r="C72" s="33">
        <v>0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4" t="s">
        <v>56</v>
      </c>
      <c r="O72" s="27">
        <v>0</v>
      </c>
      <c r="P72" s="13" t="s">
        <v>49</v>
      </c>
      <c r="Q72" s="6">
        <v>4.8656300000000003</v>
      </c>
      <c r="R72" s="7" t="s">
        <v>32</v>
      </c>
      <c r="S72" s="55">
        <v>1</v>
      </c>
      <c r="T72" s="19">
        <f t="shared" si="11"/>
        <v>4.8656300000000003</v>
      </c>
      <c r="U72" s="18" t="s">
        <v>44</v>
      </c>
      <c r="V72" s="8" t="s">
        <v>48</v>
      </c>
    </row>
    <row r="73" spans="1:22" s="43" customFormat="1" ht="36.75" customHeight="1" x14ac:dyDescent="0.25">
      <c r="A73" s="2">
        <f t="shared" si="10"/>
        <v>53</v>
      </c>
      <c r="B73" s="32">
        <v>43951</v>
      </c>
      <c r="C73" s="38">
        <v>0</v>
      </c>
      <c r="D73" s="38">
        <v>0</v>
      </c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9" t="s">
        <v>56</v>
      </c>
      <c r="O73" s="40">
        <v>0</v>
      </c>
      <c r="P73" s="57" t="s">
        <v>86</v>
      </c>
      <c r="Q73" s="53">
        <v>3.6578499999999998</v>
      </c>
      <c r="R73" s="42" t="s">
        <v>32</v>
      </c>
      <c r="S73" s="51">
        <v>1</v>
      </c>
      <c r="T73" s="53">
        <f t="shared" ref="T73" si="12">Q73*S73</f>
        <v>3.6578499999999998</v>
      </c>
      <c r="U73" s="54" t="s">
        <v>87</v>
      </c>
      <c r="V73" s="41" t="s">
        <v>88</v>
      </c>
    </row>
    <row r="74" spans="1:22" s="43" customFormat="1" ht="36.75" customHeight="1" x14ac:dyDescent="0.25">
      <c r="A74" s="2">
        <f t="shared" si="10"/>
        <v>54</v>
      </c>
      <c r="B74" s="32">
        <v>43951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4" t="s">
        <v>56</v>
      </c>
      <c r="O74" s="27">
        <v>0</v>
      </c>
      <c r="P74" s="13" t="s">
        <v>49</v>
      </c>
      <c r="Q74" s="19">
        <v>0.7</v>
      </c>
      <c r="R74" s="20" t="s">
        <v>32</v>
      </c>
      <c r="S74" s="56">
        <v>2</v>
      </c>
      <c r="T74" s="19">
        <v>1.4</v>
      </c>
      <c r="U74" s="18" t="s">
        <v>94</v>
      </c>
      <c r="V74" s="41" t="s">
        <v>165</v>
      </c>
    </row>
    <row r="75" spans="1:22" s="43" customFormat="1" ht="36.75" customHeight="1" x14ac:dyDescent="0.25">
      <c r="A75" s="2">
        <f t="shared" si="10"/>
        <v>55</v>
      </c>
      <c r="B75" s="32">
        <v>43951</v>
      </c>
      <c r="C75" s="33">
        <v>0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4" t="s">
        <v>56</v>
      </c>
      <c r="O75" s="27">
        <v>0</v>
      </c>
      <c r="P75" s="13" t="s">
        <v>163</v>
      </c>
      <c r="Q75" s="19">
        <v>2.2435700000000001</v>
      </c>
      <c r="R75" s="20" t="s">
        <v>32</v>
      </c>
      <c r="S75" s="56">
        <v>1</v>
      </c>
      <c r="T75" s="19">
        <f t="shared" ref="T75:T94" si="13">Q75*S75</f>
        <v>2.2435700000000001</v>
      </c>
      <c r="U75" s="18" t="s">
        <v>164</v>
      </c>
      <c r="V75" s="41" t="s">
        <v>165</v>
      </c>
    </row>
    <row r="76" spans="1:22" s="43" customFormat="1" ht="51.75" customHeight="1" x14ac:dyDescent="0.25">
      <c r="A76" s="2">
        <f t="shared" si="10"/>
        <v>56</v>
      </c>
      <c r="B76" s="32">
        <v>43928</v>
      </c>
      <c r="C76" s="33">
        <v>0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4" t="s">
        <v>56</v>
      </c>
      <c r="O76" s="27">
        <v>0</v>
      </c>
      <c r="P76" s="13" t="s">
        <v>147</v>
      </c>
      <c r="Q76" s="19">
        <v>1.5</v>
      </c>
      <c r="R76" s="20" t="s">
        <v>134</v>
      </c>
      <c r="S76" s="56">
        <v>10</v>
      </c>
      <c r="T76" s="19">
        <f t="shared" si="13"/>
        <v>15</v>
      </c>
      <c r="U76" s="18" t="s">
        <v>135</v>
      </c>
      <c r="V76" s="41" t="s">
        <v>136</v>
      </c>
    </row>
    <row r="77" spans="1:22" s="43" customFormat="1" ht="54.75" customHeight="1" x14ac:dyDescent="0.25">
      <c r="A77" s="2">
        <f t="shared" si="10"/>
        <v>57</v>
      </c>
      <c r="B77" s="32">
        <v>43930</v>
      </c>
      <c r="C77" s="33">
        <v>0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4" t="s">
        <v>56</v>
      </c>
      <c r="O77" s="27">
        <v>0</v>
      </c>
      <c r="P77" s="13" t="s">
        <v>148</v>
      </c>
      <c r="Q77" s="19">
        <v>1.5</v>
      </c>
      <c r="R77" s="20" t="s">
        <v>134</v>
      </c>
      <c r="S77" s="56">
        <v>12</v>
      </c>
      <c r="T77" s="19">
        <f t="shared" si="13"/>
        <v>18</v>
      </c>
      <c r="U77" s="18" t="s">
        <v>135</v>
      </c>
      <c r="V77" s="41" t="s">
        <v>137</v>
      </c>
    </row>
    <row r="78" spans="1:22" s="43" customFormat="1" ht="57.75" customHeight="1" x14ac:dyDescent="0.25">
      <c r="A78" s="2">
        <f t="shared" si="10"/>
        <v>58</v>
      </c>
      <c r="B78" s="32">
        <v>43931</v>
      </c>
      <c r="C78" s="33">
        <v>0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4" t="s">
        <v>56</v>
      </c>
      <c r="O78" s="27">
        <v>0</v>
      </c>
      <c r="P78" s="13" t="s">
        <v>149</v>
      </c>
      <c r="Q78" s="19">
        <v>1.5</v>
      </c>
      <c r="R78" s="20" t="s">
        <v>134</v>
      </c>
      <c r="S78" s="56">
        <v>10</v>
      </c>
      <c r="T78" s="19">
        <f t="shared" si="13"/>
        <v>15</v>
      </c>
      <c r="U78" s="18" t="s">
        <v>135</v>
      </c>
      <c r="V78" s="41" t="s">
        <v>138</v>
      </c>
    </row>
    <row r="79" spans="1:22" s="43" customFormat="1" ht="54.75" customHeight="1" x14ac:dyDescent="0.25">
      <c r="A79" s="2">
        <f t="shared" si="10"/>
        <v>59</v>
      </c>
      <c r="B79" s="32">
        <v>43935</v>
      </c>
      <c r="C79" s="33">
        <v>0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4" t="s">
        <v>56</v>
      </c>
      <c r="O79" s="27">
        <v>0</v>
      </c>
      <c r="P79" s="13" t="s">
        <v>150</v>
      </c>
      <c r="Q79" s="19">
        <v>1.5</v>
      </c>
      <c r="R79" s="20" t="s">
        <v>134</v>
      </c>
      <c r="S79" s="56">
        <v>10</v>
      </c>
      <c r="T79" s="19">
        <f t="shared" si="13"/>
        <v>15</v>
      </c>
      <c r="U79" s="18" t="s">
        <v>135</v>
      </c>
      <c r="V79" s="41" t="s">
        <v>139</v>
      </c>
    </row>
    <row r="80" spans="1:22" s="43" customFormat="1" ht="51.75" customHeight="1" x14ac:dyDescent="0.25">
      <c r="A80" s="2">
        <f t="shared" si="10"/>
        <v>60</v>
      </c>
      <c r="B80" s="32">
        <v>43936</v>
      </c>
      <c r="C80" s="33">
        <v>0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4" t="s">
        <v>56</v>
      </c>
      <c r="O80" s="27">
        <v>0</v>
      </c>
      <c r="P80" s="13" t="s">
        <v>151</v>
      </c>
      <c r="Q80" s="19">
        <v>1.5</v>
      </c>
      <c r="R80" s="20" t="s">
        <v>134</v>
      </c>
      <c r="S80" s="56">
        <v>11</v>
      </c>
      <c r="T80" s="19">
        <f t="shared" si="13"/>
        <v>16.5</v>
      </c>
      <c r="U80" s="18" t="s">
        <v>135</v>
      </c>
      <c r="V80" s="41" t="s">
        <v>140</v>
      </c>
    </row>
    <row r="81" spans="1:22" s="43" customFormat="1" ht="54" customHeight="1" x14ac:dyDescent="0.25">
      <c r="A81" s="2">
        <f t="shared" si="10"/>
        <v>61</v>
      </c>
      <c r="B81" s="32">
        <v>43937</v>
      </c>
      <c r="C81" s="33">
        <v>0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4" t="s">
        <v>56</v>
      </c>
      <c r="O81" s="27">
        <v>0</v>
      </c>
      <c r="P81" s="13" t="s">
        <v>152</v>
      </c>
      <c r="Q81" s="19">
        <v>1.5</v>
      </c>
      <c r="R81" s="20" t="s">
        <v>134</v>
      </c>
      <c r="S81" s="56">
        <v>10</v>
      </c>
      <c r="T81" s="19">
        <f t="shared" si="13"/>
        <v>15</v>
      </c>
      <c r="U81" s="18" t="s">
        <v>135</v>
      </c>
      <c r="V81" s="41" t="s">
        <v>141</v>
      </c>
    </row>
    <row r="82" spans="1:22" s="43" customFormat="1" ht="50.25" customHeight="1" x14ac:dyDescent="0.25">
      <c r="A82" s="2">
        <f t="shared" si="10"/>
        <v>62</v>
      </c>
      <c r="B82" s="32">
        <v>43937</v>
      </c>
      <c r="C82" s="33">
        <v>0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4" t="s">
        <v>56</v>
      </c>
      <c r="O82" s="27">
        <v>0</v>
      </c>
      <c r="P82" s="13" t="s">
        <v>153</v>
      </c>
      <c r="Q82" s="19">
        <v>1.5</v>
      </c>
      <c r="R82" s="20" t="s">
        <v>134</v>
      </c>
      <c r="S82" s="56">
        <v>11</v>
      </c>
      <c r="T82" s="19">
        <f t="shared" si="13"/>
        <v>16.5</v>
      </c>
      <c r="U82" s="18" t="s">
        <v>135</v>
      </c>
      <c r="V82" s="41" t="s">
        <v>142</v>
      </c>
    </row>
    <row r="83" spans="1:22" s="43" customFormat="1" ht="36.75" customHeight="1" x14ac:dyDescent="0.25">
      <c r="A83" s="2">
        <f t="shared" si="10"/>
        <v>63</v>
      </c>
      <c r="B83" s="32">
        <v>43941</v>
      </c>
      <c r="C83" s="33">
        <v>0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4" t="s">
        <v>56</v>
      </c>
      <c r="O83" s="27">
        <v>0</v>
      </c>
      <c r="P83" s="13" t="s">
        <v>144</v>
      </c>
      <c r="Q83" s="19">
        <v>5.3</v>
      </c>
      <c r="R83" s="20" t="s">
        <v>32</v>
      </c>
      <c r="S83" s="56">
        <v>1</v>
      </c>
      <c r="T83" s="19">
        <f t="shared" si="13"/>
        <v>5.3</v>
      </c>
      <c r="U83" s="18" t="s">
        <v>145</v>
      </c>
      <c r="V83" s="41" t="s">
        <v>143</v>
      </c>
    </row>
    <row r="84" spans="1:22" s="43" customFormat="1" ht="36.75" customHeight="1" x14ac:dyDescent="0.25">
      <c r="A84" s="2">
        <f t="shared" si="10"/>
        <v>64</v>
      </c>
      <c r="B84" s="32">
        <v>43941</v>
      </c>
      <c r="C84" s="33">
        <v>0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4" t="s">
        <v>56</v>
      </c>
      <c r="O84" s="27">
        <v>0</v>
      </c>
      <c r="P84" s="13" t="s">
        <v>144</v>
      </c>
      <c r="Q84" s="19">
        <v>5.5</v>
      </c>
      <c r="R84" s="20" t="s">
        <v>32</v>
      </c>
      <c r="S84" s="56">
        <v>1</v>
      </c>
      <c r="T84" s="19">
        <f t="shared" si="13"/>
        <v>5.5</v>
      </c>
      <c r="U84" s="18" t="s">
        <v>145</v>
      </c>
      <c r="V84" s="41" t="s">
        <v>143</v>
      </c>
    </row>
    <row r="85" spans="1:22" s="43" customFormat="1" ht="49.5" customHeight="1" x14ac:dyDescent="0.25">
      <c r="A85" s="2">
        <f t="shared" si="10"/>
        <v>65</v>
      </c>
      <c r="B85" s="32">
        <v>43942</v>
      </c>
      <c r="C85" s="33">
        <v>0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4" t="s">
        <v>56</v>
      </c>
      <c r="O85" s="27">
        <v>0</v>
      </c>
      <c r="P85" s="13" t="s">
        <v>146</v>
      </c>
      <c r="Q85" s="19">
        <v>1.5</v>
      </c>
      <c r="R85" s="20" t="s">
        <v>134</v>
      </c>
      <c r="S85" s="56">
        <v>8</v>
      </c>
      <c r="T85" s="19">
        <f t="shared" si="13"/>
        <v>12</v>
      </c>
      <c r="U85" s="18" t="s">
        <v>154</v>
      </c>
      <c r="V85" s="41" t="s">
        <v>155</v>
      </c>
    </row>
    <row r="86" spans="1:22" s="43" customFormat="1" ht="21" customHeight="1" x14ac:dyDescent="0.25">
      <c r="A86" s="2">
        <f t="shared" si="10"/>
        <v>66</v>
      </c>
      <c r="B86" s="32">
        <v>43949</v>
      </c>
      <c r="C86" s="33">
        <v>0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4" t="s">
        <v>56</v>
      </c>
      <c r="O86" s="27">
        <v>0</v>
      </c>
      <c r="P86" s="13" t="s">
        <v>195</v>
      </c>
      <c r="Q86" s="19">
        <v>70.063000000000002</v>
      </c>
      <c r="R86" s="20" t="s">
        <v>32</v>
      </c>
      <c r="S86" s="56">
        <v>1</v>
      </c>
      <c r="T86" s="19">
        <f t="shared" si="13"/>
        <v>70.063000000000002</v>
      </c>
      <c r="U86" s="18" t="s">
        <v>196</v>
      </c>
      <c r="V86" s="41" t="s">
        <v>197</v>
      </c>
    </row>
    <row r="87" spans="1:22" s="43" customFormat="1" ht="21" customHeight="1" x14ac:dyDescent="0.25">
      <c r="A87" s="2">
        <f t="shared" si="10"/>
        <v>67</v>
      </c>
      <c r="B87" s="32">
        <v>43945</v>
      </c>
      <c r="C87" s="33">
        <v>0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4" t="s">
        <v>56</v>
      </c>
      <c r="O87" s="27">
        <v>0</v>
      </c>
      <c r="P87" s="13" t="s">
        <v>200</v>
      </c>
      <c r="Q87" s="19">
        <v>1.5</v>
      </c>
      <c r="R87" s="20" t="s">
        <v>32</v>
      </c>
      <c r="S87" s="56">
        <v>15</v>
      </c>
      <c r="T87" s="19">
        <f t="shared" si="13"/>
        <v>22.5</v>
      </c>
      <c r="U87" s="18" t="s">
        <v>198</v>
      </c>
      <c r="V87" s="41" t="s">
        <v>199</v>
      </c>
    </row>
    <row r="88" spans="1:22" s="43" customFormat="1" ht="21" customHeight="1" x14ac:dyDescent="0.25">
      <c r="A88" s="2">
        <f t="shared" si="10"/>
        <v>68</v>
      </c>
      <c r="B88" s="32">
        <v>43945</v>
      </c>
      <c r="C88" s="33">
        <v>0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4" t="s">
        <v>56</v>
      </c>
      <c r="O88" s="27">
        <v>0</v>
      </c>
      <c r="P88" s="13" t="s">
        <v>201</v>
      </c>
      <c r="Q88" s="19">
        <v>0.93830000000000002</v>
      </c>
      <c r="R88" s="20" t="s">
        <v>32</v>
      </c>
      <c r="S88" s="56">
        <v>15</v>
      </c>
      <c r="T88" s="19">
        <f t="shared" si="13"/>
        <v>14.0745</v>
      </c>
      <c r="U88" s="18" t="s">
        <v>202</v>
      </c>
      <c r="V88" s="41" t="s">
        <v>203</v>
      </c>
    </row>
    <row r="89" spans="1:22" s="43" customFormat="1" ht="21" customHeight="1" x14ac:dyDescent="0.25">
      <c r="A89" s="2">
        <f t="shared" si="10"/>
        <v>69</v>
      </c>
      <c r="B89" s="32">
        <v>43949</v>
      </c>
      <c r="C89" s="33">
        <v>0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4" t="s">
        <v>56</v>
      </c>
      <c r="O89" s="27">
        <v>0</v>
      </c>
      <c r="P89" s="13" t="s">
        <v>201</v>
      </c>
      <c r="Q89" s="19">
        <v>3.5964</v>
      </c>
      <c r="R89" s="20" t="s">
        <v>32</v>
      </c>
      <c r="S89" s="56">
        <v>1</v>
      </c>
      <c r="T89" s="19">
        <f t="shared" si="13"/>
        <v>3.5964</v>
      </c>
      <c r="U89" s="18" t="s">
        <v>204</v>
      </c>
      <c r="V89" s="41" t="s">
        <v>205</v>
      </c>
    </row>
    <row r="90" spans="1:22" s="43" customFormat="1" ht="21" customHeight="1" x14ac:dyDescent="0.25">
      <c r="A90" s="2">
        <f t="shared" si="10"/>
        <v>70</v>
      </c>
      <c r="B90" s="32">
        <v>43949</v>
      </c>
      <c r="C90" s="33">
        <v>0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4" t="s">
        <v>56</v>
      </c>
      <c r="O90" s="27">
        <v>0</v>
      </c>
      <c r="P90" s="13" t="s">
        <v>201</v>
      </c>
      <c r="Q90" s="19">
        <v>2.1226600000000002</v>
      </c>
      <c r="R90" s="20" t="s">
        <v>32</v>
      </c>
      <c r="S90" s="56">
        <v>2</v>
      </c>
      <c r="T90" s="19">
        <f t="shared" si="13"/>
        <v>4.2453200000000004</v>
      </c>
      <c r="U90" s="18" t="s">
        <v>204</v>
      </c>
      <c r="V90" s="41" t="s">
        <v>205</v>
      </c>
    </row>
    <row r="91" spans="1:22" s="43" customFormat="1" ht="21" customHeight="1" x14ac:dyDescent="0.25">
      <c r="A91" s="2">
        <f t="shared" si="10"/>
        <v>71</v>
      </c>
      <c r="B91" s="32">
        <v>43949</v>
      </c>
      <c r="C91" s="33">
        <v>0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4" t="s">
        <v>56</v>
      </c>
      <c r="O91" s="27">
        <v>0</v>
      </c>
      <c r="P91" s="13" t="s">
        <v>201</v>
      </c>
      <c r="Q91" s="19">
        <v>0.50351999999999997</v>
      </c>
      <c r="R91" s="20" t="s">
        <v>32</v>
      </c>
      <c r="S91" s="56">
        <v>2</v>
      </c>
      <c r="T91" s="19">
        <f t="shared" si="13"/>
        <v>1.0070399999999999</v>
      </c>
      <c r="U91" s="18" t="s">
        <v>204</v>
      </c>
      <c r="V91" s="41" t="s">
        <v>205</v>
      </c>
    </row>
    <row r="92" spans="1:22" s="43" customFormat="1" ht="36.75" customHeight="1" x14ac:dyDescent="0.25">
      <c r="A92" s="2">
        <f t="shared" si="10"/>
        <v>72</v>
      </c>
      <c r="B92" s="32">
        <v>43941</v>
      </c>
      <c r="C92" s="33">
        <v>0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4" t="s">
        <v>56</v>
      </c>
      <c r="O92" s="27">
        <v>0</v>
      </c>
      <c r="P92" s="13" t="s">
        <v>156</v>
      </c>
      <c r="Q92" s="19">
        <v>1.7254</v>
      </c>
      <c r="R92" s="20" t="s">
        <v>32</v>
      </c>
      <c r="S92" s="56">
        <v>1</v>
      </c>
      <c r="T92" s="19">
        <f t="shared" si="13"/>
        <v>1.7254</v>
      </c>
      <c r="U92" s="18" t="s">
        <v>157</v>
      </c>
      <c r="V92" s="41" t="s">
        <v>158</v>
      </c>
    </row>
    <row r="93" spans="1:22" s="43" customFormat="1" ht="36.75" customHeight="1" x14ac:dyDescent="0.25">
      <c r="A93" s="2">
        <f t="shared" si="10"/>
        <v>73</v>
      </c>
      <c r="B93" s="32">
        <v>43941</v>
      </c>
      <c r="C93" s="33">
        <v>0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4" t="s">
        <v>56</v>
      </c>
      <c r="O93" s="27">
        <v>0</v>
      </c>
      <c r="P93" s="13" t="s">
        <v>159</v>
      </c>
      <c r="Q93" s="19">
        <v>3.4508000000000001</v>
      </c>
      <c r="R93" s="20" t="s">
        <v>32</v>
      </c>
      <c r="S93" s="56">
        <v>1</v>
      </c>
      <c r="T93" s="19">
        <f t="shared" si="13"/>
        <v>3.4508000000000001</v>
      </c>
      <c r="U93" s="18" t="s">
        <v>157</v>
      </c>
      <c r="V93" s="41" t="s">
        <v>160</v>
      </c>
    </row>
    <row r="94" spans="1:22" s="43" customFormat="1" ht="36.75" customHeight="1" x14ac:dyDescent="0.25">
      <c r="A94" s="2">
        <f t="shared" si="10"/>
        <v>74</v>
      </c>
      <c r="B94" s="32">
        <v>43941</v>
      </c>
      <c r="C94" s="33">
        <v>0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4" t="s">
        <v>56</v>
      </c>
      <c r="O94" s="27">
        <v>0</v>
      </c>
      <c r="P94" s="13" t="s">
        <v>161</v>
      </c>
      <c r="Q94" s="19">
        <v>4.6585799999999997</v>
      </c>
      <c r="R94" s="20" t="s">
        <v>32</v>
      </c>
      <c r="S94" s="56">
        <v>1</v>
      </c>
      <c r="T94" s="19">
        <f t="shared" si="13"/>
        <v>4.6585799999999997</v>
      </c>
      <c r="U94" s="18" t="s">
        <v>157</v>
      </c>
      <c r="V94" s="41" t="s">
        <v>162</v>
      </c>
    </row>
    <row r="95" spans="1:22" x14ac:dyDescent="0.25">
      <c r="A95" s="2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7"/>
      <c r="O95" s="37"/>
      <c r="P95" s="28" t="s">
        <v>41</v>
      </c>
      <c r="Q95" s="14"/>
      <c r="R95" s="17"/>
      <c r="S95" s="17"/>
      <c r="T95" s="14"/>
      <c r="U95" s="17"/>
      <c r="V95" s="17"/>
    </row>
    <row r="96" spans="1:22" ht="27" customHeight="1" x14ac:dyDescent="0.25">
      <c r="A96" s="2">
        <v>75</v>
      </c>
      <c r="B96" s="32">
        <v>43951</v>
      </c>
      <c r="C96" s="33">
        <v>0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4" t="s">
        <v>56</v>
      </c>
      <c r="O96" s="27">
        <v>0</v>
      </c>
      <c r="P96" s="13" t="s">
        <v>52</v>
      </c>
      <c r="Q96" s="6">
        <v>4.5269999999999998E-2</v>
      </c>
      <c r="R96" s="7" t="s">
        <v>34</v>
      </c>
      <c r="S96" s="55">
        <v>190</v>
      </c>
      <c r="T96" s="12">
        <f>Q96*S96</f>
        <v>8.6013000000000002</v>
      </c>
      <c r="U96" s="8" t="s">
        <v>53</v>
      </c>
      <c r="V96" s="18" t="s">
        <v>210</v>
      </c>
    </row>
    <row r="97" spans="1:22" ht="28.5" customHeight="1" x14ac:dyDescent="0.25">
      <c r="A97" s="2">
        <f>A96+1</f>
        <v>76</v>
      </c>
      <c r="B97" s="32">
        <v>43951</v>
      </c>
      <c r="C97" s="33">
        <v>0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4" t="s">
        <v>56</v>
      </c>
      <c r="O97" s="27">
        <v>0</v>
      </c>
      <c r="P97" s="13" t="s">
        <v>54</v>
      </c>
      <c r="Q97" s="12">
        <v>0.02</v>
      </c>
      <c r="R97" s="7" t="s">
        <v>34</v>
      </c>
      <c r="S97" s="55">
        <v>626</v>
      </c>
      <c r="T97" s="12">
        <f t="shared" ref="T97:T99" si="14">Q97*S97</f>
        <v>12.52</v>
      </c>
      <c r="U97" s="8" t="s">
        <v>78</v>
      </c>
      <c r="V97" s="18" t="s">
        <v>207</v>
      </c>
    </row>
    <row r="98" spans="1:22" ht="28.5" customHeight="1" x14ac:dyDescent="0.25">
      <c r="A98" s="2">
        <f t="shared" ref="A98:A102" si="15">A97+1</f>
        <v>77</v>
      </c>
      <c r="B98" s="32">
        <v>43951</v>
      </c>
      <c r="C98" s="33">
        <v>0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4" t="s">
        <v>56</v>
      </c>
      <c r="O98" s="27">
        <v>0</v>
      </c>
      <c r="P98" s="13" t="s">
        <v>54</v>
      </c>
      <c r="Q98" s="12">
        <v>0.02</v>
      </c>
      <c r="R98" s="7" t="s">
        <v>34</v>
      </c>
      <c r="S98" s="55">
        <v>2414</v>
      </c>
      <c r="T98" s="12">
        <f t="shared" si="14"/>
        <v>48.28</v>
      </c>
      <c r="U98" s="8" t="s">
        <v>78</v>
      </c>
      <c r="V98" s="18" t="s">
        <v>208</v>
      </c>
    </row>
    <row r="99" spans="1:22" ht="24.75" customHeight="1" x14ac:dyDescent="0.25">
      <c r="A99" s="2">
        <f t="shared" si="15"/>
        <v>78</v>
      </c>
      <c r="B99" s="32">
        <v>43951</v>
      </c>
      <c r="C99" s="33">
        <v>0</v>
      </c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4" t="s">
        <v>56</v>
      </c>
      <c r="O99" s="27">
        <v>0</v>
      </c>
      <c r="P99" s="13" t="s">
        <v>96</v>
      </c>
      <c r="Q99" s="6">
        <v>4.4260000000000001E-2</v>
      </c>
      <c r="R99" s="7" t="s">
        <v>34</v>
      </c>
      <c r="S99" s="55">
        <v>681.23</v>
      </c>
      <c r="T99" s="12">
        <f t="shared" si="14"/>
        <v>30.151239800000003</v>
      </c>
      <c r="U99" s="8" t="s">
        <v>55</v>
      </c>
      <c r="V99" s="18" t="s">
        <v>211</v>
      </c>
    </row>
    <row r="100" spans="1:22" ht="19.5" customHeight="1" x14ac:dyDescent="0.25">
      <c r="A100" s="2">
        <f t="shared" si="15"/>
        <v>79</v>
      </c>
      <c r="B100" s="32">
        <v>43937</v>
      </c>
      <c r="C100" s="33">
        <v>0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4" t="s">
        <v>56</v>
      </c>
      <c r="O100" s="27">
        <v>0</v>
      </c>
      <c r="P100" s="13" t="s">
        <v>129</v>
      </c>
      <c r="Q100" s="6">
        <v>4.3290000000000002E-2</v>
      </c>
      <c r="R100" s="7" t="s">
        <v>34</v>
      </c>
      <c r="S100" s="55">
        <v>46.2</v>
      </c>
      <c r="T100" s="12">
        <v>2</v>
      </c>
      <c r="U100" s="3" t="s">
        <v>131</v>
      </c>
      <c r="V100" s="18" t="s">
        <v>130</v>
      </c>
    </row>
    <row r="101" spans="1:22" x14ac:dyDescent="0.25">
      <c r="A101" s="2">
        <f t="shared" si="15"/>
        <v>80</v>
      </c>
      <c r="B101" s="32">
        <v>43942</v>
      </c>
      <c r="C101" s="33">
        <v>0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4" t="s">
        <v>56</v>
      </c>
      <c r="O101" s="27">
        <v>0</v>
      </c>
      <c r="P101" s="13" t="s">
        <v>52</v>
      </c>
      <c r="Q101" s="6">
        <v>4.3740000000000001E-2</v>
      </c>
      <c r="R101" s="7" t="s">
        <v>34</v>
      </c>
      <c r="S101" s="55">
        <v>10</v>
      </c>
      <c r="T101" s="12">
        <v>0.43740000000000001</v>
      </c>
      <c r="U101" s="3" t="s">
        <v>132</v>
      </c>
      <c r="V101" s="18" t="s">
        <v>133</v>
      </c>
    </row>
    <row r="102" spans="1:22" x14ac:dyDescent="0.25">
      <c r="A102" s="2">
        <f t="shared" si="15"/>
        <v>81</v>
      </c>
      <c r="B102" s="32">
        <v>43943</v>
      </c>
      <c r="C102" s="33">
        <v>0</v>
      </c>
      <c r="D102" s="33">
        <v>0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4" t="s">
        <v>56</v>
      </c>
      <c r="O102" s="27">
        <v>0</v>
      </c>
      <c r="P102" s="13" t="s">
        <v>52</v>
      </c>
      <c r="Q102" s="6">
        <v>4.3499999999999997E-2</v>
      </c>
      <c r="R102" s="7" t="s">
        <v>34</v>
      </c>
      <c r="S102" s="55">
        <v>20</v>
      </c>
      <c r="T102" s="12">
        <f>Q102*S102</f>
        <v>0.86999999999999988</v>
      </c>
      <c r="U102" s="3" t="s">
        <v>132</v>
      </c>
      <c r="V102" s="18" t="s">
        <v>209</v>
      </c>
    </row>
    <row r="103" spans="1:22" x14ac:dyDescent="0.25">
      <c r="Q103" s="1"/>
      <c r="T103" s="1"/>
    </row>
    <row r="104" spans="1:22" x14ac:dyDescent="0.25">
      <c r="Q104" s="1"/>
      <c r="T104" s="1"/>
    </row>
    <row r="105" spans="1:22" x14ac:dyDescent="0.25">
      <c r="Q105" s="1"/>
      <c r="T105" s="1"/>
    </row>
    <row r="106" spans="1:22" x14ac:dyDescent="0.25">
      <c r="Q106" s="1"/>
      <c r="T106" s="1"/>
    </row>
    <row r="107" spans="1:22" x14ac:dyDescent="0.25">
      <c r="Q107" s="1"/>
      <c r="T107" s="1"/>
    </row>
    <row r="108" spans="1:22" x14ac:dyDescent="0.25">
      <c r="Q108" s="1"/>
      <c r="T108" s="1"/>
    </row>
    <row r="109" spans="1:22" x14ac:dyDescent="0.25">
      <c r="Q109" s="1"/>
      <c r="T109" s="1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honeticPr fontId="8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2020-05-27T07:04:58Z</dcterms:modified>
</cp:coreProperties>
</file>