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530C9EB8-C0C2-4C3C-9FB3-89C2A2E7567B}" xr6:coauthVersionLast="40" xr6:coauthVersionMax="40" xr10:uidLastSave="{00000000-0000-0000-0000-000000000000}"/>
  <bookViews>
    <workbookView xWindow="-120" yWindow="-120" windowWidth="21840" windowHeight="13140" xr2:uid="{EC10A423-8BE6-4916-8B79-A9C3C39FAE8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0" i="1" l="1"/>
  <c r="A181" i="1" s="1"/>
  <c r="A182" i="1" s="1"/>
  <c r="A183" i="1" s="1"/>
  <c r="A184" i="1" s="1"/>
  <c r="A166" i="1"/>
  <c r="A167" i="1" s="1"/>
  <c r="A168" i="1" s="1"/>
  <c r="A169" i="1" s="1"/>
  <c r="A170" i="1" s="1"/>
  <c r="A171" i="1" s="1"/>
  <c r="A172" i="1" s="1"/>
  <c r="A159" i="1"/>
  <c r="A160" i="1" s="1"/>
  <c r="A161" i="1" s="1"/>
  <c r="A162" i="1" s="1"/>
  <c r="A163" i="1" s="1"/>
  <c r="A164" i="1" s="1"/>
  <c r="A165" i="1" s="1"/>
  <c r="A134" i="1"/>
  <c r="A135" i="1" s="1"/>
  <c r="A136" i="1" s="1"/>
  <c r="T180" i="1"/>
  <c r="T183" i="1"/>
  <c r="T135" i="1"/>
  <c r="T134" i="1"/>
  <c r="T160" i="1" l="1"/>
  <c r="T159" i="1"/>
  <c r="T161" i="1"/>
  <c r="T171" i="1"/>
  <c r="T167" i="1"/>
  <c r="T166" i="1"/>
  <c r="T165" i="1"/>
  <c r="T164" i="1"/>
  <c r="T136" i="1"/>
  <c r="T163" i="1"/>
  <c r="T162" i="1"/>
  <c r="T12" i="1"/>
  <c r="S12" i="1"/>
  <c r="A145" i="1" l="1"/>
  <c r="A146" i="1" s="1"/>
  <c r="A147" i="1" s="1"/>
  <c r="A148" i="1" s="1"/>
  <c r="A175" i="1"/>
  <c r="A176" i="1" s="1"/>
  <c r="A177" i="1" s="1"/>
  <c r="A178" i="1" s="1"/>
  <c r="A179" i="1" s="1"/>
  <c r="A157" i="1"/>
  <c r="A158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T184" i="1"/>
  <c r="T182" i="1"/>
  <c r="T181" i="1"/>
  <c r="T172" i="1"/>
  <c r="T170" i="1"/>
  <c r="T169" i="1"/>
  <c r="T168" i="1"/>
  <c r="T149" i="1" l="1"/>
  <c r="T175" i="1"/>
  <c r="T176" i="1"/>
  <c r="T177" i="1"/>
  <c r="T178" i="1"/>
  <c r="T179" i="1"/>
  <c r="T174" i="1"/>
  <c r="T145" i="1"/>
  <c r="T146" i="1"/>
  <c r="T147" i="1"/>
  <c r="T148" i="1"/>
  <c r="T144" i="1"/>
  <c r="T141" i="1"/>
  <c r="T140" i="1"/>
  <c r="T139" i="1"/>
  <c r="T138" i="1"/>
  <c r="T158" i="1"/>
  <c r="T157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53" i="1"/>
  <c r="T154" i="1"/>
  <c r="T156" i="1"/>
  <c r="T14" i="1"/>
</calcChain>
</file>

<file path=xl/sharedStrings.xml><?xml version="1.0" encoding="utf-8"?>
<sst xmlns="http://schemas.openxmlformats.org/spreadsheetml/2006/main" count="1022" uniqueCount="315">
  <si>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</si>
  <si>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</si>
  <si>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</si>
  <si>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</si>
  <si>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</si>
  <si>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</si>
  <si>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</si>
  <si>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</si>
  <si>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</si>
  <si>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</si>
  <si>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</si>
  <si>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</si>
  <si>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</si>
  <si>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</si>
  <si>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</si>
  <si>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</si>
  <si>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</si>
  <si>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</si>
  <si>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</si>
  <si>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</si>
  <si>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</si>
  <si>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</si>
  <si>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</si>
  <si>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</si>
  <si>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</si>
  <si>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</si>
  <si>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</si>
  <si>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</si>
  <si>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</si>
  <si>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</si>
  <si>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</si>
  <si>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</si>
  <si>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09.01.19г.</t>
  </si>
  <si>
    <t>кресло</t>
  </si>
  <si>
    <t>шт</t>
  </si>
  <si>
    <t>точилка для карандашей ассорти</t>
  </si>
  <si>
    <t>папка для файлов</t>
  </si>
  <si>
    <t>ножницы с пластик. ручками 160мм</t>
  </si>
  <si>
    <t>бух книги учета</t>
  </si>
  <si>
    <t>папка на кнопке</t>
  </si>
  <si>
    <t>нож канцелярский</t>
  </si>
  <si>
    <t>папка уголок</t>
  </si>
  <si>
    <t>лоток для бумаг черный</t>
  </si>
  <si>
    <t>клей-карандаш 15234</t>
  </si>
  <si>
    <t>маркер-выделитель желтый 1-5мм</t>
  </si>
  <si>
    <t>тетрадь общая 48л,клет.</t>
  </si>
  <si>
    <t>тетрадь школьная 24л. клетка</t>
  </si>
  <si>
    <t>зажим для бумаг 25мм 12шт/уп.</t>
  </si>
  <si>
    <t>зажим для бумаг 32мм 12шт/уп.</t>
  </si>
  <si>
    <t>степлер №10 до 12лист. черный</t>
  </si>
  <si>
    <t>ручка гелевая набор 4 цв.</t>
  </si>
  <si>
    <t>краска штемпельная синяя 71304</t>
  </si>
  <si>
    <t>скрепки 28мм оцинк. 100шт в уп.</t>
  </si>
  <si>
    <t>скрепки 50мм оцинк. 100шт  в уп.</t>
  </si>
  <si>
    <t>ручка гелевая 0,5мм черная</t>
  </si>
  <si>
    <t>ручка гелевая 0,5мм синяя</t>
  </si>
  <si>
    <t>скобы для степлера №24/6 оцинк.1000шт</t>
  </si>
  <si>
    <t>писчая бумага №1 500л</t>
  </si>
  <si>
    <t>маркер черный 1,5-3мм</t>
  </si>
  <si>
    <t>бумага  пачка 500л.</t>
  </si>
  <si>
    <t>корректирующ . жидкость</t>
  </si>
  <si>
    <t>степлер №23 до 60лист.</t>
  </si>
  <si>
    <t>бумага копировальная</t>
  </si>
  <si>
    <t>папка 50мм черная,красная</t>
  </si>
  <si>
    <t>папка</t>
  </si>
  <si>
    <t>ООО "Комус-Кубань"</t>
  </si>
  <si>
    <t>№1 от 09.01.2019г.</t>
  </si>
  <si>
    <t>№2 от 09.01.2019г.</t>
  </si>
  <si>
    <t>календарь перекидной</t>
  </si>
  <si>
    <t>масло моторное A-kross М-10Г2К 20л</t>
  </si>
  <si>
    <t>ООО "СК-Авто"</t>
  </si>
  <si>
    <t>№2 от 11.01.2019г.</t>
  </si>
  <si>
    <t>масло моторное A-kross М-10Г2К 10л</t>
  </si>
  <si>
    <t>11.01.2019г.</t>
  </si>
  <si>
    <t>масло моторное Gazpromneft Super 10w-40 20л</t>
  </si>
  <si>
    <t>масло моторное Gazpromneft Super 10w-40 5л</t>
  </si>
  <si>
    <t>антифриз 10кг</t>
  </si>
  <si>
    <t>14.01.2019г.</t>
  </si>
  <si>
    <t>элемент фильтрующий очистки масла</t>
  </si>
  <si>
    <t>№4 от 14.01.2019г.</t>
  </si>
  <si>
    <t>элемент фильтрующий очистки воздуха</t>
  </si>
  <si>
    <t>масло трансмиссионное 30л</t>
  </si>
  <si>
    <t>25.01.2019г.</t>
  </si>
  <si>
    <t>шкаф купе</t>
  </si>
  <si>
    <t>стол компьютерный</t>
  </si>
  <si>
    <t>стол письменный</t>
  </si>
  <si>
    <t>стол двухдверный</t>
  </si>
  <si>
    <t>тумба</t>
  </si>
  <si>
    <t>полка</t>
  </si>
  <si>
    <t>открытая полка</t>
  </si>
  <si>
    <t>шкаф для документов</t>
  </si>
  <si>
    <t>ИП Ялынский А.В.</t>
  </si>
  <si>
    <t>№15-19/05 от 25.01.2019г.</t>
  </si>
  <si>
    <t>10.01.2019г.</t>
  </si>
  <si>
    <t>Услуги производственного назначения</t>
  </si>
  <si>
    <t>ООО "Автоцентр"</t>
  </si>
  <si>
    <t>№ б/н от 10.01.2019г.</t>
  </si>
  <si>
    <t>проверка технического состояния транспортных средств (Газель)</t>
  </si>
  <si>
    <t>проверка технического состояния транспортных средств (Нива)</t>
  </si>
  <si>
    <t>проверка технического состояния транспортных средств (УАЗ)</t>
  </si>
  <si>
    <t>цилиндр мех.</t>
  </si>
  <si>
    <t>ИП Овчаренко Н.Б.</t>
  </si>
  <si>
    <t>№б/н от 18.01.2019г.</t>
  </si>
  <si>
    <t xml:space="preserve">замок навесной </t>
  </si>
  <si>
    <t xml:space="preserve">замок pp 01-75 </t>
  </si>
  <si>
    <t>№ 128 от 21.01.2019г.</t>
  </si>
  <si>
    <t>18.01.2019г.</t>
  </si>
  <si>
    <t>21.01.2019г.</t>
  </si>
  <si>
    <t>16.01.2019г.</t>
  </si>
  <si>
    <t>ремень б-1450</t>
  </si>
  <si>
    <t>ИП Терекян Э.А.</t>
  </si>
  <si>
    <t>№38 от 16.01.2019г.</t>
  </si>
  <si>
    <t>22.01.2019г.</t>
  </si>
  <si>
    <t>книга учета 96л</t>
  </si>
  <si>
    <t>ИП Чебан О.Т.</t>
  </si>
  <si>
    <t>№ б/н от 22.01.2019г.</t>
  </si>
  <si>
    <t>тетрадь А5 80л</t>
  </si>
  <si>
    <t xml:space="preserve">маркер </t>
  </si>
  <si>
    <t>обои 25м</t>
  </si>
  <si>
    <t>ООО "Снабпрофиль"</t>
  </si>
  <si>
    <t>№ б/н от 24.01.2019г.</t>
  </si>
  <si>
    <t>24.01.219г.</t>
  </si>
  <si>
    <t>стекло сварщика</t>
  </si>
  <si>
    <t>стекло хамелион</t>
  </si>
  <si>
    <t xml:space="preserve">календарь </t>
  </si>
  <si>
    <t>ООО "М-Графика"</t>
  </si>
  <si>
    <t>№3376 от 18.01.2019г.</t>
  </si>
  <si>
    <t>ДТ</t>
  </si>
  <si>
    <t>л</t>
  </si>
  <si>
    <t>НК "Роснефть"</t>
  </si>
  <si>
    <t>24.01.2019г.</t>
  </si>
  <si>
    <t>15.01.2019г.</t>
  </si>
  <si>
    <t>Техническое обслуживание и текущий ремонт</t>
  </si>
  <si>
    <t>отвод стальной 159*45</t>
  </si>
  <si>
    <t>№ б/н от 15.01.2019г.</t>
  </si>
  <si>
    <t>рулетка 5м</t>
  </si>
  <si>
    <t>мусорные пакеты 30л</t>
  </si>
  <si>
    <t>мусорные пакеты 60л</t>
  </si>
  <si>
    <t>доместос</t>
  </si>
  <si>
    <t>крем-мыло 5л</t>
  </si>
  <si>
    <t>средство для мытья полов</t>
  </si>
  <si>
    <t>кабель - канал</t>
  </si>
  <si>
    <t>м</t>
  </si>
  <si>
    <t>ИП Тахмазян С.С.</t>
  </si>
  <si>
    <t>№б/н от 09.01.2019г.</t>
  </si>
  <si>
    <t>09.01.2019г.</t>
  </si>
  <si>
    <t>дюбель гвоздь</t>
  </si>
  <si>
    <t>розетка 6 местная</t>
  </si>
  <si>
    <t>ДТ евро</t>
  </si>
  <si>
    <t>ИП Зейтунян С.О.</t>
  </si>
  <si>
    <t>№ б/н от 14.01.2019г.</t>
  </si>
  <si>
    <t>31.01.2019г.</t>
  </si>
  <si>
    <t>ключ гаечный 19</t>
  </si>
  <si>
    <t>ключ гаечный 13</t>
  </si>
  <si>
    <t>ключ гаечный 7</t>
  </si>
  <si>
    <t>ключ гаечный 6</t>
  </si>
  <si>
    <t>№ б/н от 31.01.2019г.</t>
  </si>
  <si>
    <t>29.01.2019г.</t>
  </si>
  <si>
    <t>степлер</t>
  </si>
  <si>
    <t>№ б/н от 29.01.2019г.</t>
  </si>
  <si>
    <t>отвод стальной 159*46</t>
  </si>
  <si>
    <t>мусорные пакеты 160л</t>
  </si>
  <si>
    <t>28.01.2019г.</t>
  </si>
  <si>
    <t>бокорезы</t>
  </si>
  <si>
    <t>№ б/н от 28.01.2019г.</t>
  </si>
  <si>
    <t>USB 2,0 8Gb Smart V-Cut Black</t>
  </si>
  <si>
    <t>ИП Волгин Ю.И.</t>
  </si>
  <si>
    <t>№ 18723 от 24.01.2019г.</t>
  </si>
  <si>
    <t>амортизатор УАЗ задний</t>
  </si>
  <si>
    <t>ИП Бочеев А.С.</t>
  </si>
  <si>
    <t>болты крепежные</t>
  </si>
  <si>
    <t>якорь генератора</t>
  </si>
  <si>
    <t>№ б/н от 09.01.2019г.</t>
  </si>
  <si>
    <t>клапан УАЗ</t>
  </si>
  <si>
    <t>натяжитель ремня Форд</t>
  </si>
  <si>
    <t>РВД 24*0,45</t>
  </si>
  <si>
    <t>фланец НШ</t>
  </si>
  <si>
    <t>резиновое кольцо</t>
  </si>
  <si>
    <t>ИП Юдин В.А.</t>
  </si>
  <si>
    <t>№ 151 от 18.01.2019г.</t>
  </si>
  <si>
    <t>вал карданный передний уаз</t>
  </si>
  <si>
    <t>шруз переднего моста уаз</t>
  </si>
  <si>
    <t>чулок заднего моста</t>
  </si>
  <si>
    <t>бронепровода</t>
  </si>
  <si>
    <t>свечи</t>
  </si>
  <si>
    <t>регулятор напряжения в сборе</t>
  </si>
  <si>
    <t>устройство включения переднего моста</t>
  </si>
  <si>
    <t>ИП Депельян С.Н.</t>
  </si>
  <si>
    <t>веник</t>
  </si>
  <si>
    <t>ООО "Серебрянный ключ"</t>
  </si>
  <si>
    <t>моющая жидкость</t>
  </si>
  <si>
    <t>перчатки</t>
  </si>
  <si>
    <t>насос циркуляционный</t>
  </si>
  <si>
    <t>№ б/н от 11.01.2019г.</t>
  </si>
  <si>
    <t>шпатель</t>
  </si>
  <si>
    <t>валик</t>
  </si>
  <si>
    <t>кисть</t>
  </si>
  <si>
    <t>ванночка</t>
  </si>
  <si>
    <t>стоп плесень</t>
  </si>
  <si>
    <t>абс</t>
  </si>
  <si>
    <t>ИП Старцева А.Д.</t>
  </si>
  <si>
    <t>№ 99 от 10.01.2019г.</t>
  </si>
  <si>
    <t>краска интерьерная 3кг</t>
  </si>
  <si>
    <t>грунт 1л</t>
  </si>
  <si>
    <t xml:space="preserve">колорант wb1 </t>
  </si>
  <si>
    <t>колорант wy1</t>
  </si>
  <si>
    <t>колорант wz1</t>
  </si>
  <si>
    <t xml:space="preserve">ролик hp lj 1200/1100/1010 </t>
  </si>
  <si>
    <t>ООО "Элти"</t>
  </si>
  <si>
    <t>№ б/н от 21.01.2019г.</t>
  </si>
  <si>
    <t>17.01.2019г.</t>
  </si>
  <si>
    <t>фотовал hp lj 1005/1505</t>
  </si>
  <si>
    <t>№ б/н от 17.01.2019г.</t>
  </si>
  <si>
    <t>тонер hp-1010</t>
  </si>
  <si>
    <t>тонер hp-1005</t>
  </si>
  <si>
    <t>ИП Карасько А.В.</t>
  </si>
  <si>
    <t>№6 от 22.01.2019Г.</t>
  </si>
  <si>
    <t>№4 от 17.01.2019Г.</t>
  </si>
  <si>
    <t>прокладка</t>
  </si>
  <si>
    <t>комплект компенсаторов</t>
  </si>
  <si>
    <t>комплект ГРМ+насос</t>
  </si>
  <si>
    <t>генератор форд</t>
  </si>
  <si>
    <t>ремень генератора</t>
  </si>
  <si>
    <t>куртка утепленная</t>
  </si>
  <si>
    <t>ООО "Спецобъединение ЮГ"</t>
  </si>
  <si>
    <t>№8 от 29.01.2019г.</t>
  </si>
  <si>
    <t>костюм профессионал</t>
  </si>
  <si>
    <t>ботинки спец</t>
  </si>
  <si>
    <t>ботинки союзник</t>
  </si>
  <si>
    <t>капитальный ремонт помещения №1,2,3 здания АДС по адресу: г. Хадыженск, ул. Кирова, 95</t>
  </si>
  <si>
    <t>ООО "ЛУЧ"</t>
  </si>
  <si>
    <t>№1-19/05 от 09.01.2019г.</t>
  </si>
  <si>
    <t>капитальный ремонт помещения №4 здания АДС по адресу: г. Хадыженск, ул. Кирова, 95</t>
  </si>
  <si>
    <t>капитальный ремонт помещения №5,6 здания АДС по адресу: г. Хадыженск, ул. Кирова, 95</t>
  </si>
  <si>
    <t>капитальный ремонт помещения №7,8 здания АДС по адресу: г. Хадыженск, ул. Кирова, 95</t>
  </si>
  <si>
    <t>СТРАХОВАНИЕ</t>
  </si>
  <si>
    <t>№2-19/05 от 09.01.2019г.</t>
  </si>
  <si>
    <t>№3-19/05 от 09.01.2019г.</t>
  </si>
  <si>
    <t>№4-19/05 от 09.01.2019г.</t>
  </si>
  <si>
    <t>ОСАГО а/м ВАЗ 213100 госномер н464со</t>
  </si>
  <si>
    <t>Капитальныйремонт</t>
  </si>
  <si>
    <t>СПАО "РЕСО-Гарантия"</t>
  </si>
  <si>
    <t>№ 000012 от 10.01.2019г.</t>
  </si>
  <si>
    <t>ОСАГО а/м УАЗ 390994 госномер к672нт</t>
  </si>
  <si>
    <t>ОСАГО а/м УАЗ 390995 госномер н113со</t>
  </si>
  <si>
    <t>ОСАГО а/м УАЗ 390994 госномер в969нс</t>
  </si>
  <si>
    <t>ОСАГО а/м УАЗ 27055 госномер у983то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</si>
  <si>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</si>
  <si>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</si>
  <si>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</si>
  <si>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</si>
  <si>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</si>
  <si>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</si>
  <si>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</si>
  <si>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</si>
  <si>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</si>
  <si>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</si>
  <si>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</si>
  <si>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</si>
  <si>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</si>
  <si>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</si>
  <si>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</si>
  <si>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</si>
  <si>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</si>
  <si>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</si>
  <si>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</si>
  <si>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№б/н от 01.07.2016г.</t>
  </si>
  <si>
    <t>бензин</t>
  </si>
  <si>
    <t>ООО "Югинвестнефтегаз"</t>
  </si>
  <si>
    <t>газ сжиженный</t>
  </si>
  <si>
    <t>ООО "С-газ"</t>
  </si>
  <si>
    <t>ООО "Кубаньстройинвест"</t>
  </si>
  <si>
    <t>единственный поставщик</t>
  </si>
  <si>
    <t>Неконкурентная</t>
  </si>
  <si>
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январь 2019 года
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</si>
  <si>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</si>
  <si>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</si>
  <si>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</si>
  <si>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</si>
  <si>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</si>
  <si>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</si>
  <si>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</si>
  <si>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</si>
  <si>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</si>
  <si>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</si>
  <si>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</si>
  <si>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куб. м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</si>
  <si>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</si>
  <si>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</si>
  <si>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</si>
  <si>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</si>
  <si>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</si>
  <si>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</si>
  <si>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</si>
  <si>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№б/н от 01.01.2019г.</t>
  </si>
  <si>
    <t>ООО "Фактор Плюс"</t>
  </si>
  <si>
    <t>№177/1178 от 01.01.2019г.</t>
  </si>
  <si>
    <t>сопровождение ИС "Консультант Плюс"</t>
  </si>
  <si>
    <t>поверка средств измерения</t>
  </si>
  <si>
    <t>ООО "Феррата"</t>
  </si>
  <si>
    <t>№ 217ПЦ от 28.01.2019г.</t>
  </si>
  <si>
    <t>поверка дозиметров</t>
  </si>
  <si>
    <t>ООО "Радиочастотный контроль и ЭМИ"</t>
  </si>
  <si>
    <t>№40/Д/2019 от 09.01.2019г.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</si>
  <si>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</si>
  <si>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</si>
  <si>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</si>
  <si>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</si>
  <si>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</si>
  <si>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</si>
  <si>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№25-19/04 от 09.01.2019г.</t>
  </si>
  <si>
    <t>№24-19/04 от 09.01.2019г.</t>
  </si>
  <si>
    <t>№22н от 09.01.2019г.</t>
  </si>
  <si>
    <t>услуги банка</t>
  </si>
  <si>
    <t>31.01.19г.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</si>
</sst>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4" fontId="0" fillId="0" borderId="0" xfId="0" applyNumberForma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horizontal="left" vertical="center" wrapText="1" indent="1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left" vertical="center" wrapText="1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center" wrapText="1" indent="1"/>
    </xf>
    <xf numFmtId="0" fontId="5" fillId="0" borderId="13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0" fillId="0" borderId="13" xfId="0" applyBorder="1"/>
    <xf numFmtId="0" fontId="4" fillId="0" borderId="13" xfId="0" applyFont="1" applyBorder="1"/>
    <xf numFmtId="0" fontId="1" fillId="0" borderId="13" xfId="0" applyFont="1" applyBorder="1"/>
    <xf numFmtId="4" fontId="0" fillId="0" borderId="13" xfId="0" applyNumberFormat="1" applyBorder="1"/>
    <xf numFmtId="164" fontId="0" fillId="0" borderId="13" xfId="0" applyNumberFormat="1" applyBorder="1"/>
    <xf numFmtId="0" fontId="0" fillId="0" borderId="13" xfId="0" applyBorder="1" applyAlignment="1">
      <alignment horizontal="center"/>
    </xf>
    <xf numFmtId="165" fontId="0" fillId="0" borderId="13" xfId="0" applyNumberFormat="1" applyBorder="1"/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" fontId="0" fillId="0" borderId="13" xfId="0" applyNumberFormat="1" applyBorder="1"/>
    <xf numFmtId="0" fontId="0" fillId="0" borderId="13" xfId="0" applyBorder="1" applyAlignment="1">
      <alignment wrapText="1"/>
    </xf>
    <xf numFmtId="0" fontId="1" fillId="0" borderId="13" xfId="0" applyFont="1" applyBorder="1" applyAlignment="1">
      <alignment vertical="top" wrapText="1"/>
    </xf>
    <xf numFmtId="166" fontId="0" fillId="0" borderId="13" xfId="0" applyNumberFormat="1" applyBorder="1"/>
    <xf numFmtId="0" fontId="1" fillId="0" borderId="13" xfId="0" applyFont="1" applyBorder="1" applyAlignment="1">
      <alignment horizontal="center" vertical="top" wrapText="1"/>
    </xf>
    <xf numFmtId="167" fontId="0" fillId="0" borderId="13" xfId="0" applyNumberFormat="1" applyBorder="1"/>
    <xf numFmtId="0" fontId="1" fillId="0" borderId="13" xfId="0" applyFont="1" applyBorder="1" applyAlignment="1">
      <alignment horizontal="center" vertical="center" wrapText="1"/>
    </xf>
    <xf numFmtId="2" fontId="0" fillId="0" borderId="13" xfId="0" applyNumberFormat="1" applyBorder="1"/>
    <xf numFmtId="0" fontId="3" fillId="2" borderId="1" xfId="0" applyFont="1" applyFill="1" applyBorder="1" applyAlignment="1">
      <alignment horizontal="center" textRotation="90" wrapText="1"/>
    </xf>
    <xf numFmtId="0" fontId="3" fillId="2" borderId="2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textRotation="90" wrapText="1"/>
    </xf>
    <xf numFmtId="0" fontId="3" fillId="2" borderId="2" xfId="0" applyFont="1" applyFill="1" applyBorder="1" applyAlignment="1">
      <alignment horizontal="left" textRotation="90" wrapText="1"/>
    </xf>
    <xf numFmtId="0" fontId="3" fillId="2" borderId="3" xfId="0" applyFont="1" applyFill="1" applyBorder="1" applyAlignment="1">
      <alignment horizontal="left" textRotation="90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right" vertical="center" wrapText="1" indent="1"/>
    </xf>
    <xf numFmtId="0" fontId="6" fillId="2" borderId="13" xfId="0" applyFont="1" applyFill="1" applyBorder="1" applyAlignment="1">
      <alignment horizontal="left" vertical="center" wrapText="1" indent="1"/>
    </xf>
    <xf numFmtId="0" fontId="6" fillId="2" borderId="13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vertical="center" wrapText="1"/>
    </xf>
    <xf numFmtId="0" fontId="0" fillId="0" borderId="13" xfId="0" applyBorder="1" applyAlignment="1">
      <alignment horizontal="center" wrapText="1"/>
    </xf>
    <xf numFmtId="168" fontId="0" fillId="0" borderId="13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6BF0-EFF0-4074-8F3B-AECF376CF383}">
  <dimension ref="A1:AB205"/>
  <sheetViews>
    <sheetView tabSelected="1" topLeftCell="A152" zoomScaleNormal="100" workbookViewId="0">
      <selection activeCell="B186" sqref="B186"/>
    </sheetView>
  </sheetViews>
  <sheetFormatPr defaultRowHeight="15" x14ac:dyDescent="0.25"/>
  <cols>
    <col min="2" max="2" width="9.140625" style="1"/>
    <col min="3" max="4" width="4" customWidth="1"/>
    <col min="5" max="5" width="3.28515625" customWidth="1"/>
    <col min="6" max="6" width="3.5703125" customWidth="1"/>
    <col min="7" max="7" width="3.42578125" customWidth="1"/>
    <col min="8" max="8" width="2.85546875" customWidth="1"/>
    <col min="9" max="9" width="4.7109375" customWidth="1"/>
    <col min="10" max="10" width="4" customWidth="1"/>
    <col min="11" max="11" width="5.42578125" customWidth="1"/>
    <col min="12" max="12" width="3.7109375" customWidth="1"/>
    <col min="14" max="14" width="17.85546875" customWidth="1"/>
    <col min="15" max="15" width="12.5703125" customWidth="1"/>
    <col min="16" max="16" width="27.5703125" customWidth="1"/>
    <col min="17" max="17" width="12.28515625" customWidth="1"/>
    <col min="20" max="20" width="10.7109375" customWidth="1"/>
    <col min="21" max="21" width="26.7109375" customWidth="1"/>
    <col min="22" max="22" width="27.7109375" customWidth="1"/>
  </cols>
  <sheetData>
    <row r="1" spans="1:28" ht="27" customHeight="1" x14ac:dyDescent="0.25">
      <c r="T1" s="56" t="s">
        <v>275</v>
      </c>
      <c r="U1" s="56"/>
      <c r="V1" s="56"/>
    </row>
    <row r="2" spans="1:28" ht="31.5" customHeight="1" x14ac:dyDescent="0.25">
      <c r="A2" s="57" t="s">
        <v>274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</row>
    <row r="3" spans="1:28" ht="15.75" thickBot="1" x14ac:dyDescent="0.3"/>
    <row r="4" spans="1:28" ht="46.5" customHeight="1" thickBot="1" x14ac:dyDescent="0.3">
      <c r="A4" s="59" t="s">
        <v>0</v>
      </c>
      <c r="B4" s="53" t="s">
        <v>18</v>
      </c>
      <c r="C4" s="38" t="s">
        <v>1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32" t="s">
        <v>2</v>
      </c>
      <c r="Q4" s="32" t="s">
        <v>27</v>
      </c>
      <c r="R4" s="32" t="s">
        <v>3</v>
      </c>
      <c r="S4" s="32" t="s">
        <v>28</v>
      </c>
      <c r="T4" s="32" t="s">
        <v>29</v>
      </c>
      <c r="U4" s="32" t="s">
        <v>30</v>
      </c>
      <c r="V4" s="35" t="s">
        <v>4</v>
      </c>
    </row>
    <row r="5" spans="1:28" ht="24.75" customHeight="1" thickBot="1" x14ac:dyDescent="0.3">
      <c r="A5" s="60"/>
      <c r="B5" s="54"/>
      <c r="C5" s="38" t="s">
        <v>5</v>
      </c>
      <c r="D5" s="39"/>
      <c r="E5" s="39"/>
      <c r="F5" s="39"/>
      <c r="G5" s="39"/>
      <c r="H5" s="39"/>
      <c r="I5" s="39"/>
      <c r="J5" s="39"/>
      <c r="K5" s="39"/>
      <c r="L5" s="39"/>
      <c r="M5" s="40"/>
      <c r="N5" s="41" t="s">
        <v>273</v>
      </c>
      <c r="O5" s="42"/>
      <c r="P5" s="33"/>
      <c r="Q5" s="33"/>
      <c r="R5" s="33"/>
      <c r="S5" s="33"/>
      <c r="T5" s="33"/>
      <c r="U5" s="33"/>
      <c r="V5" s="36"/>
    </row>
    <row r="6" spans="1:28" ht="24.75" customHeight="1" thickBot="1" x14ac:dyDescent="0.3">
      <c r="A6" s="60"/>
      <c r="B6" s="54"/>
      <c r="C6" s="38" t="s">
        <v>7</v>
      </c>
      <c r="D6" s="39"/>
      <c r="E6" s="39"/>
      <c r="F6" s="39"/>
      <c r="G6" s="39"/>
      <c r="H6" s="39"/>
      <c r="I6" s="39"/>
      <c r="J6" s="39"/>
      <c r="K6" s="39"/>
      <c r="L6" s="40"/>
      <c r="M6" s="50" t="s">
        <v>25</v>
      </c>
      <c r="N6" s="43" t="s">
        <v>6</v>
      </c>
      <c r="O6" s="44"/>
      <c r="P6" s="33"/>
      <c r="Q6" s="33"/>
      <c r="R6" s="33"/>
      <c r="S6" s="33"/>
      <c r="T6" s="33"/>
      <c r="U6" s="33"/>
      <c r="V6" s="36"/>
    </row>
    <row r="7" spans="1:28" ht="15.75" customHeight="1" x14ac:dyDescent="0.25">
      <c r="A7" s="60"/>
      <c r="B7" s="54"/>
      <c r="C7" s="41" t="s">
        <v>8</v>
      </c>
      <c r="D7" s="45"/>
      <c r="E7" s="42"/>
      <c r="F7" s="41" t="s">
        <v>9</v>
      </c>
      <c r="G7" s="45"/>
      <c r="H7" s="42"/>
      <c r="I7" s="41" t="s">
        <v>10</v>
      </c>
      <c r="J7" s="42"/>
      <c r="K7" s="41" t="s">
        <v>10</v>
      </c>
      <c r="L7" s="42"/>
      <c r="M7" s="51"/>
      <c r="N7" s="47" t="s">
        <v>26</v>
      </c>
      <c r="O7" s="47" t="s">
        <v>13</v>
      </c>
      <c r="P7" s="33"/>
      <c r="Q7" s="33"/>
      <c r="R7" s="33"/>
      <c r="S7" s="33"/>
      <c r="T7" s="33"/>
      <c r="U7" s="33"/>
      <c r="V7" s="36"/>
    </row>
    <row r="8" spans="1:28" ht="15.75" thickBot="1" x14ac:dyDescent="0.3">
      <c r="A8" s="60"/>
      <c r="B8" s="54"/>
      <c r="C8" s="43"/>
      <c r="D8" s="46"/>
      <c r="E8" s="44"/>
      <c r="F8" s="43"/>
      <c r="G8" s="46"/>
      <c r="H8" s="44"/>
      <c r="I8" s="43" t="s">
        <v>11</v>
      </c>
      <c r="J8" s="44"/>
      <c r="K8" s="43" t="s">
        <v>12</v>
      </c>
      <c r="L8" s="44"/>
      <c r="M8" s="51"/>
      <c r="N8" s="48"/>
      <c r="O8" s="48"/>
      <c r="P8" s="33"/>
      <c r="Q8" s="33"/>
      <c r="R8" s="33"/>
      <c r="S8" s="33"/>
      <c r="T8" s="33"/>
      <c r="U8" s="33"/>
      <c r="V8" s="36"/>
    </row>
    <row r="9" spans="1:28" ht="24.75" customHeight="1" x14ac:dyDescent="0.25">
      <c r="A9" s="60"/>
      <c r="B9" s="54"/>
      <c r="C9" s="32" t="s">
        <v>14</v>
      </c>
      <c r="D9" s="32" t="s">
        <v>19</v>
      </c>
      <c r="E9" s="32" t="s">
        <v>15</v>
      </c>
      <c r="F9" s="32" t="s">
        <v>16</v>
      </c>
      <c r="G9" s="32" t="s">
        <v>20</v>
      </c>
      <c r="H9" s="32" t="s">
        <v>17</v>
      </c>
      <c r="I9" s="32" t="s">
        <v>21</v>
      </c>
      <c r="J9" s="32" t="s">
        <v>22</v>
      </c>
      <c r="K9" s="32" t="s">
        <v>23</v>
      </c>
      <c r="L9" s="32" t="s">
        <v>24</v>
      </c>
      <c r="M9" s="51"/>
      <c r="N9" s="48"/>
      <c r="O9" s="48"/>
      <c r="P9" s="33"/>
      <c r="Q9" s="33"/>
      <c r="R9" s="33"/>
      <c r="S9" s="33"/>
      <c r="T9" s="33"/>
      <c r="U9" s="33"/>
      <c r="V9" s="36"/>
    </row>
    <row r="10" spans="1:28" ht="103.5" customHeight="1" thickBot="1" x14ac:dyDescent="0.3">
      <c r="A10" s="61"/>
      <c r="B10" s="5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2"/>
      <c r="N10" s="49"/>
      <c r="O10" s="49"/>
      <c r="P10" s="34"/>
      <c r="Q10" s="34"/>
      <c r="R10" s="34"/>
      <c r="S10" s="34"/>
      <c r="T10" s="34"/>
      <c r="U10" s="34"/>
      <c r="V10" s="37"/>
    </row>
    <row r="11" spans="1:28" x14ac:dyDescent="0.25">
      <c r="A11" s="6">
        <v>1</v>
      </c>
      <c r="B11" s="7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9">
        <v>9</v>
      </c>
      <c r="J11" s="8">
        <v>10</v>
      </c>
      <c r="K11" s="9">
        <v>11</v>
      </c>
      <c r="L11" s="8">
        <v>12</v>
      </c>
      <c r="M11" s="10">
        <v>13</v>
      </c>
      <c r="N11" s="9">
        <v>14</v>
      </c>
      <c r="O11" s="9">
        <v>15</v>
      </c>
      <c r="P11" s="8">
        <v>16</v>
      </c>
      <c r="Q11" s="8">
        <v>17</v>
      </c>
      <c r="R11" s="8">
        <v>18</v>
      </c>
      <c r="S11" s="11">
        <v>19</v>
      </c>
      <c r="T11" s="8">
        <v>20</v>
      </c>
      <c r="U11" s="8">
        <v>21</v>
      </c>
      <c r="V11" s="8">
        <v>22</v>
      </c>
    </row>
    <row r="12" spans="1:28" ht="30" x14ac:dyDescent="0.25">
      <c r="A12" s="15">
        <v>1</v>
      </c>
      <c r="B12" s="13" t="s">
        <v>314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6" t="s">
        <v>272</v>
      </c>
      <c r="O12" s="16">
        <v>0</v>
      </c>
      <c r="P12" s="14" t="s">
        <v>247</v>
      </c>
      <c r="Q12" s="62">
        <v>8.4216999999999995</v>
      </c>
      <c r="R12" s="63" t="s">
        <v>276</v>
      </c>
      <c r="S12" s="64">
        <f>3.803+4.364</f>
        <v>8.1669999999999998</v>
      </c>
      <c r="T12" s="62">
        <f>35.18542+33.64365</f>
        <v>68.829070000000002</v>
      </c>
      <c r="U12" s="65" t="s">
        <v>277</v>
      </c>
      <c r="V12" s="65" t="s">
        <v>278</v>
      </c>
    </row>
    <row r="13" spans="1:28" x14ac:dyDescent="0.25">
      <c r="A13" s="15"/>
      <c r="B13" s="16"/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5"/>
      <c r="O13" s="15"/>
      <c r="P13" s="17" t="s">
        <v>253</v>
      </c>
      <c r="Q13" s="18"/>
      <c r="R13" s="15"/>
      <c r="S13" s="15"/>
      <c r="T13" s="18"/>
      <c r="U13" s="15"/>
      <c r="V13" s="15"/>
    </row>
    <row r="14" spans="1:28" x14ac:dyDescent="0.25">
      <c r="A14" s="15">
        <v>2</v>
      </c>
      <c r="B14" s="16" t="s">
        <v>32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6" t="s">
        <v>272</v>
      </c>
      <c r="O14" s="16">
        <v>0</v>
      </c>
      <c r="P14" s="15" t="s">
        <v>33</v>
      </c>
      <c r="Q14" s="19">
        <v>2.1560000000000001</v>
      </c>
      <c r="R14" s="20" t="s">
        <v>34</v>
      </c>
      <c r="S14" s="15">
        <v>1</v>
      </c>
      <c r="T14" s="21">
        <f>Q14*S14</f>
        <v>2.1560000000000001</v>
      </c>
      <c r="U14" s="15" t="s">
        <v>65</v>
      </c>
      <c r="V14" s="15" t="s">
        <v>66</v>
      </c>
    </row>
    <row r="15" spans="1:28" ht="15" customHeight="1" x14ac:dyDescent="0.25">
      <c r="A15" s="15">
        <f>$A14+1</f>
        <v>3</v>
      </c>
      <c r="B15" s="16" t="s">
        <v>32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6" t="s">
        <v>272</v>
      </c>
      <c r="O15" s="16">
        <v>0</v>
      </c>
      <c r="P15" s="22" t="s">
        <v>35</v>
      </c>
      <c r="Q15" s="23">
        <v>9.8700000000000003E-3</v>
      </c>
      <c r="R15" s="20" t="s">
        <v>34</v>
      </c>
      <c r="S15" s="24">
        <v>5</v>
      </c>
      <c r="T15" s="21">
        <f t="shared" ref="T15:T78" si="0">Q15*S15</f>
        <v>4.9350000000000005E-2</v>
      </c>
      <c r="U15" s="15" t="s">
        <v>65</v>
      </c>
      <c r="V15" s="15" t="s">
        <v>67</v>
      </c>
      <c r="W15" s="4"/>
      <c r="X15" s="3"/>
      <c r="Y15" s="3"/>
      <c r="Z15" s="3"/>
      <c r="AA15" s="3"/>
      <c r="AB15" s="3"/>
    </row>
    <row r="16" spans="1:28" x14ac:dyDescent="0.25">
      <c r="A16" s="15">
        <f t="shared" ref="A16:A79" si="1">$A15+1</f>
        <v>4</v>
      </c>
      <c r="B16" s="16" t="s">
        <v>32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6" t="s">
        <v>272</v>
      </c>
      <c r="O16" s="16">
        <v>0</v>
      </c>
      <c r="P16" s="22" t="s">
        <v>36</v>
      </c>
      <c r="Q16" s="23">
        <v>4.6559999999999997E-2</v>
      </c>
      <c r="R16" s="20" t="s">
        <v>34</v>
      </c>
      <c r="S16" s="24">
        <v>15</v>
      </c>
      <c r="T16" s="21">
        <f t="shared" si="0"/>
        <v>0.69839999999999991</v>
      </c>
      <c r="U16" s="15" t="s">
        <v>65</v>
      </c>
      <c r="V16" s="15" t="s">
        <v>67</v>
      </c>
      <c r="W16" s="4"/>
      <c r="X16" s="3"/>
      <c r="Y16" s="3"/>
      <c r="Z16" s="3"/>
      <c r="AA16" s="3"/>
      <c r="AB16" s="3"/>
    </row>
    <row r="17" spans="1:28" ht="15" customHeight="1" x14ac:dyDescent="0.25">
      <c r="A17" s="15">
        <f t="shared" si="1"/>
        <v>5</v>
      </c>
      <c r="B17" s="16" t="s">
        <v>32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6" t="s">
        <v>272</v>
      </c>
      <c r="O17" s="16">
        <v>0</v>
      </c>
      <c r="P17" s="22" t="s">
        <v>37</v>
      </c>
      <c r="Q17" s="23">
        <v>0.14457999999999999</v>
      </c>
      <c r="R17" s="20" t="s">
        <v>34</v>
      </c>
      <c r="S17" s="24">
        <v>2</v>
      </c>
      <c r="T17" s="21">
        <f t="shared" si="0"/>
        <v>0.28915999999999997</v>
      </c>
      <c r="U17" s="15" t="s">
        <v>65</v>
      </c>
      <c r="V17" s="15" t="s">
        <v>67</v>
      </c>
      <c r="W17" s="4"/>
      <c r="X17" s="3"/>
      <c r="Y17" s="3"/>
      <c r="Z17" s="3"/>
      <c r="AA17" s="3"/>
      <c r="AB17" s="3"/>
    </row>
    <row r="18" spans="1:28" x14ac:dyDescent="0.25">
      <c r="A18" s="15">
        <f t="shared" si="1"/>
        <v>6</v>
      </c>
      <c r="B18" s="16" t="s">
        <v>32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6" t="s">
        <v>272</v>
      </c>
      <c r="O18" s="16">
        <v>0</v>
      </c>
      <c r="P18" s="22" t="s">
        <v>38</v>
      </c>
      <c r="Q18" s="23">
        <v>9.7170000000000006E-2</v>
      </c>
      <c r="R18" s="20" t="s">
        <v>34</v>
      </c>
      <c r="S18" s="24">
        <v>57</v>
      </c>
      <c r="T18" s="21">
        <f t="shared" si="0"/>
        <v>5.5386900000000008</v>
      </c>
      <c r="U18" s="15" t="s">
        <v>65</v>
      </c>
      <c r="V18" s="15" t="s">
        <v>67</v>
      </c>
      <c r="W18" s="5"/>
      <c r="X18" s="3"/>
      <c r="Y18" s="3"/>
      <c r="Z18" s="3"/>
      <c r="AA18" s="3"/>
      <c r="AB18" s="3"/>
    </row>
    <row r="19" spans="1:28" x14ac:dyDescent="0.25">
      <c r="A19" s="15">
        <f t="shared" si="1"/>
        <v>7</v>
      </c>
      <c r="B19" s="16" t="s">
        <v>32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6" t="s">
        <v>272</v>
      </c>
      <c r="O19" s="16">
        <v>0</v>
      </c>
      <c r="P19" s="22" t="s">
        <v>39</v>
      </c>
      <c r="Q19" s="23">
        <v>2.555E-2</v>
      </c>
      <c r="R19" s="20" t="s">
        <v>34</v>
      </c>
      <c r="S19" s="24">
        <v>20</v>
      </c>
      <c r="T19" s="21">
        <f t="shared" si="0"/>
        <v>0.51100000000000001</v>
      </c>
      <c r="U19" s="15" t="s">
        <v>65</v>
      </c>
      <c r="V19" s="15" t="s">
        <v>67</v>
      </c>
      <c r="W19" s="4"/>
      <c r="X19" s="3"/>
      <c r="Y19" s="3"/>
      <c r="Z19" s="3"/>
      <c r="AA19" s="3"/>
      <c r="AB19" s="3"/>
    </row>
    <row r="20" spans="1:28" x14ac:dyDescent="0.25">
      <c r="A20" s="15">
        <f t="shared" si="1"/>
        <v>8</v>
      </c>
      <c r="B20" s="16" t="s">
        <v>32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6" t="s">
        <v>272</v>
      </c>
      <c r="O20" s="16">
        <v>0</v>
      </c>
      <c r="P20" s="22" t="s">
        <v>40</v>
      </c>
      <c r="Q20" s="23">
        <v>4.5510000000000002E-2</v>
      </c>
      <c r="R20" s="20" t="s">
        <v>34</v>
      </c>
      <c r="S20" s="24">
        <v>6</v>
      </c>
      <c r="T20" s="21">
        <f t="shared" si="0"/>
        <v>0.27306000000000002</v>
      </c>
      <c r="U20" s="15" t="s">
        <v>65</v>
      </c>
      <c r="V20" s="15" t="s">
        <v>67</v>
      </c>
      <c r="W20" s="4"/>
      <c r="X20" s="3"/>
      <c r="Y20" s="3"/>
      <c r="Z20" s="3"/>
      <c r="AA20" s="3"/>
      <c r="AB20" s="3"/>
    </row>
    <row r="21" spans="1:28" x14ac:dyDescent="0.25">
      <c r="A21" s="15">
        <f t="shared" si="1"/>
        <v>9</v>
      </c>
      <c r="B21" s="16" t="s">
        <v>32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6" t="s">
        <v>272</v>
      </c>
      <c r="O21" s="16">
        <v>0</v>
      </c>
      <c r="P21" s="22" t="s">
        <v>41</v>
      </c>
      <c r="Q21" s="23">
        <v>5.47E-3</v>
      </c>
      <c r="R21" s="20" t="s">
        <v>34</v>
      </c>
      <c r="S21" s="24">
        <v>300</v>
      </c>
      <c r="T21" s="21">
        <f t="shared" si="0"/>
        <v>1.641</v>
      </c>
      <c r="U21" s="15" t="s">
        <v>65</v>
      </c>
      <c r="V21" s="15" t="s">
        <v>67</v>
      </c>
      <c r="W21" s="5"/>
      <c r="X21" s="3"/>
      <c r="Y21" s="3"/>
      <c r="Z21" s="3"/>
      <c r="AA21" s="3"/>
      <c r="AB21" s="3"/>
    </row>
    <row r="22" spans="1:28" ht="15" customHeight="1" x14ac:dyDescent="0.25">
      <c r="A22" s="15">
        <f t="shared" si="1"/>
        <v>10</v>
      </c>
      <c r="B22" s="16" t="s">
        <v>32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6" t="s">
        <v>272</v>
      </c>
      <c r="O22" s="16">
        <v>0</v>
      </c>
      <c r="P22" s="22" t="s">
        <v>42</v>
      </c>
      <c r="Q22" s="23">
        <v>6.8250000000000005E-2</v>
      </c>
      <c r="R22" s="20" t="s">
        <v>34</v>
      </c>
      <c r="S22" s="24">
        <v>1</v>
      </c>
      <c r="T22" s="21">
        <f t="shared" si="0"/>
        <v>6.8250000000000005E-2</v>
      </c>
      <c r="U22" s="15" t="s">
        <v>65</v>
      </c>
      <c r="V22" s="15" t="s">
        <v>67</v>
      </c>
      <c r="W22" s="4"/>
      <c r="X22" s="3"/>
      <c r="Y22" s="3"/>
      <c r="Z22" s="3"/>
      <c r="AA22" s="3"/>
      <c r="AB22" s="3"/>
    </row>
    <row r="23" spans="1:28" ht="15" customHeight="1" x14ac:dyDescent="0.25">
      <c r="A23" s="15">
        <f t="shared" si="1"/>
        <v>11</v>
      </c>
      <c r="B23" s="16" t="s">
        <v>32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6" t="s">
        <v>272</v>
      </c>
      <c r="O23" s="16">
        <v>0</v>
      </c>
      <c r="P23" s="22" t="s">
        <v>43</v>
      </c>
      <c r="Q23" s="23">
        <v>2.8219999999999999E-2</v>
      </c>
      <c r="R23" s="20" t="s">
        <v>34</v>
      </c>
      <c r="S23" s="24">
        <v>35</v>
      </c>
      <c r="T23" s="21">
        <f t="shared" si="0"/>
        <v>0.98769999999999991</v>
      </c>
      <c r="U23" s="15" t="s">
        <v>65</v>
      </c>
      <c r="V23" s="15" t="s">
        <v>67</v>
      </c>
      <c r="W23" s="4"/>
      <c r="X23" s="3"/>
      <c r="Y23" s="3"/>
      <c r="Z23" s="3"/>
      <c r="AA23" s="3"/>
      <c r="AB23" s="3"/>
    </row>
    <row r="24" spans="1:28" ht="15" customHeight="1" x14ac:dyDescent="0.25">
      <c r="A24" s="15">
        <f t="shared" si="1"/>
        <v>12</v>
      </c>
      <c r="B24" s="16" t="s">
        <v>32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6" t="s">
        <v>272</v>
      </c>
      <c r="O24" s="16">
        <v>0</v>
      </c>
      <c r="P24" s="22" t="s">
        <v>44</v>
      </c>
      <c r="Q24" s="23">
        <v>3.2570000000000002E-2</v>
      </c>
      <c r="R24" s="20" t="s">
        <v>34</v>
      </c>
      <c r="S24" s="24">
        <v>20</v>
      </c>
      <c r="T24" s="21">
        <f t="shared" si="0"/>
        <v>0.65139999999999998</v>
      </c>
      <c r="U24" s="15" t="s">
        <v>65</v>
      </c>
      <c r="V24" s="15" t="s">
        <v>67</v>
      </c>
      <c r="W24" s="4"/>
      <c r="X24" s="3"/>
      <c r="Y24" s="3"/>
      <c r="Z24" s="3"/>
      <c r="AA24" s="3"/>
      <c r="AB24" s="3"/>
    </row>
    <row r="25" spans="1:28" ht="15" customHeight="1" x14ac:dyDescent="0.25">
      <c r="A25" s="15">
        <f t="shared" si="1"/>
        <v>13</v>
      </c>
      <c r="B25" s="16" t="s">
        <v>32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6" t="s">
        <v>272</v>
      </c>
      <c r="O25" s="16">
        <v>0</v>
      </c>
      <c r="P25" s="22" t="s">
        <v>45</v>
      </c>
      <c r="Q25" s="23">
        <v>2.358E-2</v>
      </c>
      <c r="R25" s="20" t="s">
        <v>34</v>
      </c>
      <c r="S25" s="24">
        <v>20</v>
      </c>
      <c r="T25" s="21">
        <f t="shared" si="0"/>
        <v>0.47160000000000002</v>
      </c>
      <c r="U25" s="15" t="s">
        <v>65</v>
      </c>
      <c r="V25" s="15" t="s">
        <v>67</v>
      </c>
      <c r="W25" s="4"/>
      <c r="X25" s="3"/>
      <c r="Y25" s="3"/>
      <c r="Z25" s="3"/>
      <c r="AA25" s="3"/>
      <c r="AB25" s="3"/>
    </row>
    <row r="26" spans="1:28" ht="15" customHeight="1" x14ac:dyDescent="0.25">
      <c r="A26" s="15">
        <f t="shared" si="1"/>
        <v>14</v>
      </c>
      <c r="B26" s="16" t="s">
        <v>32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6" t="s">
        <v>272</v>
      </c>
      <c r="O26" s="16">
        <v>0</v>
      </c>
      <c r="P26" s="22" t="s">
        <v>46</v>
      </c>
      <c r="Q26" s="23">
        <v>1.184E-2</v>
      </c>
      <c r="R26" s="20" t="s">
        <v>34</v>
      </c>
      <c r="S26" s="24">
        <v>15</v>
      </c>
      <c r="T26" s="21">
        <f t="shared" si="0"/>
        <v>0.17760000000000001</v>
      </c>
      <c r="U26" s="15" t="s">
        <v>65</v>
      </c>
      <c r="V26" s="15" t="s">
        <v>67</v>
      </c>
      <c r="W26" s="4"/>
      <c r="X26" s="3"/>
      <c r="Y26" s="3"/>
      <c r="Z26" s="3"/>
      <c r="AA26" s="3"/>
      <c r="AB26" s="3"/>
    </row>
    <row r="27" spans="1:28" ht="15" customHeight="1" x14ac:dyDescent="0.25">
      <c r="A27" s="15">
        <f t="shared" si="1"/>
        <v>15</v>
      </c>
      <c r="B27" s="16" t="s">
        <v>32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6" t="s">
        <v>272</v>
      </c>
      <c r="O27" s="16">
        <v>0</v>
      </c>
      <c r="P27" s="22" t="s">
        <v>47</v>
      </c>
      <c r="Q27" s="23">
        <v>2.9440000000000001E-2</v>
      </c>
      <c r="R27" s="20" t="s">
        <v>34</v>
      </c>
      <c r="S27" s="24">
        <v>14</v>
      </c>
      <c r="T27" s="21">
        <f t="shared" si="0"/>
        <v>0.41216000000000003</v>
      </c>
      <c r="U27" s="15" t="s">
        <v>65</v>
      </c>
      <c r="V27" s="15" t="s">
        <v>67</v>
      </c>
      <c r="W27" s="4"/>
      <c r="X27" s="3"/>
      <c r="Y27" s="3"/>
      <c r="Z27" s="3"/>
      <c r="AA27" s="3"/>
      <c r="AB27" s="3"/>
    </row>
    <row r="28" spans="1:28" ht="15" customHeight="1" x14ac:dyDescent="0.25">
      <c r="A28" s="15">
        <f t="shared" si="1"/>
        <v>16</v>
      </c>
      <c r="B28" s="16" t="s">
        <v>32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6" t="s">
        <v>272</v>
      </c>
      <c r="O28" s="16">
        <v>0</v>
      </c>
      <c r="P28" s="22" t="s">
        <v>48</v>
      </c>
      <c r="Q28" s="23">
        <v>3.4479999999999997E-2</v>
      </c>
      <c r="R28" s="20" t="s">
        <v>34</v>
      </c>
      <c r="S28" s="24">
        <v>8</v>
      </c>
      <c r="T28" s="21">
        <f t="shared" si="0"/>
        <v>0.27583999999999997</v>
      </c>
      <c r="U28" s="15" t="s">
        <v>65</v>
      </c>
      <c r="V28" s="15" t="s">
        <v>67</v>
      </c>
      <c r="W28" s="4"/>
      <c r="X28" s="3"/>
      <c r="Y28" s="3"/>
      <c r="Z28" s="3"/>
      <c r="AA28" s="3"/>
      <c r="AB28" s="3"/>
    </row>
    <row r="29" spans="1:28" ht="15" customHeight="1" x14ac:dyDescent="0.25">
      <c r="A29" s="15">
        <f t="shared" si="1"/>
        <v>17</v>
      </c>
      <c r="B29" s="16" t="s">
        <v>32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6" t="s">
        <v>272</v>
      </c>
      <c r="O29" s="16">
        <v>0</v>
      </c>
      <c r="P29" s="22" t="s">
        <v>49</v>
      </c>
      <c r="Q29" s="23">
        <v>5.4870000000000002E-2</v>
      </c>
      <c r="R29" s="20" t="s">
        <v>34</v>
      </c>
      <c r="S29" s="24">
        <v>8</v>
      </c>
      <c r="T29" s="21">
        <f t="shared" si="0"/>
        <v>0.43896000000000002</v>
      </c>
      <c r="U29" s="15" t="s">
        <v>65</v>
      </c>
      <c r="V29" s="15" t="s">
        <v>67</v>
      </c>
      <c r="W29" s="4"/>
      <c r="X29" s="3"/>
      <c r="Y29" s="3"/>
      <c r="Z29" s="3"/>
      <c r="AA29" s="3"/>
      <c r="AB29" s="3"/>
    </row>
    <row r="30" spans="1:28" ht="15" customHeight="1" x14ac:dyDescent="0.25">
      <c r="A30" s="15">
        <f t="shared" si="1"/>
        <v>18</v>
      </c>
      <c r="B30" s="16" t="s">
        <v>32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6" t="s">
        <v>272</v>
      </c>
      <c r="O30" s="16">
        <v>0</v>
      </c>
      <c r="P30" s="22" t="s">
        <v>50</v>
      </c>
      <c r="Q30" s="23">
        <v>5.3100000000000001E-2</v>
      </c>
      <c r="R30" s="20" t="s">
        <v>34</v>
      </c>
      <c r="S30" s="24">
        <v>12</v>
      </c>
      <c r="T30" s="21">
        <f t="shared" si="0"/>
        <v>0.63719999999999999</v>
      </c>
      <c r="U30" s="15" t="s">
        <v>65</v>
      </c>
      <c r="V30" s="15" t="s">
        <v>67</v>
      </c>
      <c r="W30" s="4"/>
      <c r="X30" s="3"/>
      <c r="Y30" s="3"/>
      <c r="Z30" s="3"/>
      <c r="AA30" s="3"/>
      <c r="AB30" s="3"/>
    </row>
    <row r="31" spans="1:28" ht="15" customHeight="1" x14ac:dyDescent="0.25">
      <c r="A31" s="15">
        <f t="shared" si="1"/>
        <v>19</v>
      </c>
      <c r="B31" s="16" t="s">
        <v>32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6" t="s">
        <v>272</v>
      </c>
      <c r="O31" s="16">
        <v>0</v>
      </c>
      <c r="P31" s="22" t="s">
        <v>51</v>
      </c>
      <c r="Q31" s="23">
        <v>5.842E-2</v>
      </c>
      <c r="R31" s="20" t="s">
        <v>34</v>
      </c>
      <c r="S31" s="24">
        <v>4</v>
      </c>
      <c r="T31" s="21">
        <f t="shared" si="0"/>
        <v>0.23368</v>
      </c>
      <c r="U31" s="15" t="s">
        <v>65</v>
      </c>
      <c r="V31" s="15" t="s">
        <v>67</v>
      </c>
      <c r="W31" s="4"/>
      <c r="X31" s="3"/>
      <c r="Y31" s="3"/>
      <c r="Z31" s="3"/>
      <c r="AA31" s="3"/>
      <c r="AB31" s="3"/>
    </row>
    <row r="32" spans="1:28" ht="15" customHeight="1" x14ac:dyDescent="0.25">
      <c r="A32" s="15">
        <f t="shared" si="1"/>
        <v>20</v>
      </c>
      <c r="B32" s="16" t="s">
        <v>32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6" t="s">
        <v>272</v>
      </c>
      <c r="O32" s="16">
        <v>0</v>
      </c>
      <c r="P32" s="22" t="s">
        <v>52</v>
      </c>
      <c r="Q32" s="23">
        <v>8.3199999999999993E-3</v>
      </c>
      <c r="R32" s="20" t="s">
        <v>34</v>
      </c>
      <c r="S32" s="24">
        <v>31</v>
      </c>
      <c r="T32" s="21">
        <f t="shared" si="0"/>
        <v>0.25791999999999998</v>
      </c>
      <c r="U32" s="15" t="s">
        <v>65</v>
      </c>
      <c r="V32" s="15" t="s">
        <v>67</v>
      </c>
      <c r="W32" s="4"/>
      <c r="X32" s="3"/>
      <c r="Y32" s="3"/>
      <c r="Z32" s="3"/>
      <c r="AA32" s="3"/>
      <c r="AB32" s="3"/>
    </row>
    <row r="33" spans="1:28" ht="15" customHeight="1" x14ac:dyDescent="0.25">
      <c r="A33" s="15">
        <f t="shared" si="1"/>
        <v>21</v>
      </c>
      <c r="B33" s="16" t="s">
        <v>32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6" t="s">
        <v>272</v>
      </c>
      <c r="O33" s="16">
        <v>0</v>
      </c>
      <c r="P33" s="22" t="s">
        <v>53</v>
      </c>
      <c r="Q33" s="23">
        <v>3.227E-2</v>
      </c>
      <c r="R33" s="20" t="s">
        <v>34</v>
      </c>
      <c r="S33" s="24">
        <v>1</v>
      </c>
      <c r="T33" s="21">
        <f t="shared" si="0"/>
        <v>3.227E-2</v>
      </c>
      <c r="U33" s="15" t="s">
        <v>65</v>
      </c>
      <c r="V33" s="15" t="s">
        <v>67</v>
      </c>
      <c r="W33" s="4"/>
      <c r="X33" s="3"/>
      <c r="Y33" s="3"/>
      <c r="Z33" s="3"/>
      <c r="AA33" s="3"/>
      <c r="AB33" s="3"/>
    </row>
    <row r="34" spans="1:28" ht="15" customHeight="1" x14ac:dyDescent="0.25">
      <c r="A34" s="15">
        <f t="shared" si="1"/>
        <v>22</v>
      </c>
      <c r="B34" s="16" t="s">
        <v>32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6" t="s">
        <v>272</v>
      </c>
      <c r="O34" s="16">
        <v>0</v>
      </c>
      <c r="P34" s="22" t="s">
        <v>54</v>
      </c>
      <c r="Q34" s="23">
        <v>2.2200000000000001E-2</v>
      </c>
      <c r="R34" s="20" t="s">
        <v>34</v>
      </c>
      <c r="S34" s="24">
        <v>31</v>
      </c>
      <c r="T34" s="21">
        <f t="shared" si="0"/>
        <v>0.68820000000000003</v>
      </c>
      <c r="U34" s="15" t="s">
        <v>65</v>
      </c>
      <c r="V34" s="15" t="s">
        <v>67</v>
      </c>
      <c r="W34" s="4"/>
      <c r="X34" s="3"/>
      <c r="Y34" s="3"/>
      <c r="Z34" s="3"/>
      <c r="AA34" s="3"/>
      <c r="AB34" s="3"/>
    </row>
    <row r="35" spans="1:28" ht="15" customHeight="1" x14ac:dyDescent="0.25">
      <c r="A35" s="15">
        <f t="shared" si="1"/>
        <v>23</v>
      </c>
      <c r="B35" s="16" t="s">
        <v>32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6" t="s">
        <v>272</v>
      </c>
      <c r="O35" s="16">
        <v>0</v>
      </c>
      <c r="P35" s="22" t="s">
        <v>55</v>
      </c>
      <c r="Q35" s="23">
        <v>8.2100000000000003E-3</v>
      </c>
      <c r="R35" s="20" t="s">
        <v>34</v>
      </c>
      <c r="S35" s="24">
        <v>20</v>
      </c>
      <c r="T35" s="21">
        <f t="shared" si="0"/>
        <v>0.16420000000000001</v>
      </c>
      <c r="U35" s="15" t="s">
        <v>65</v>
      </c>
      <c r="V35" s="15" t="s">
        <v>67</v>
      </c>
      <c r="W35" s="4"/>
      <c r="X35" s="3"/>
      <c r="Y35" s="3"/>
      <c r="Z35" s="3"/>
      <c r="AA35" s="3"/>
      <c r="AB35" s="3"/>
    </row>
    <row r="36" spans="1:28" ht="15" customHeight="1" x14ac:dyDescent="0.25">
      <c r="A36" s="15">
        <f t="shared" si="1"/>
        <v>24</v>
      </c>
      <c r="B36" s="16" t="s">
        <v>32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6" t="s">
        <v>272</v>
      </c>
      <c r="O36" s="16">
        <v>0</v>
      </c>
      <c r="P36" s="22" t="s">
        <v>56</v>
      </c>
      <c r="Q36" s="23">
        <v>1.6619999999999999E-2</v>
      </c>
      <c r="R36" s="20" t="s">
        <v>34</v>
      </c>
      <c r="S36" s="24">
        <v>26</v>
      </c>
      <c r="T36" s="21">
        <f t="shared" si="0"/>
        <v>0.43212</v>
      </c>
      <c r="U36" s="15" t="s">
        <v>65</v>
      </c>
      <c r="V36" s="15" t="s">
        <v>67</v>
      </c>
      <c r="W36" s="4"/>
      <c r="X36" s="3"/>
      <c r="Y36" s="3"/>
      <c r="Z36" s="3"/>
      <c r="AA36" s="3"/>
      <c r="AB36" s="3"/>
    </row>
    <row r="37" spans="1:28" ht="15" customHeight="1" x14ac:dyDescent="0.25">
      <c r="A37" s="15">
        <f t="shared" si="1"/>
        <v>25</v>
      </c>
      <c r="B37" s="16" t="s">
        <v>32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6" t="s">
        <v>272</v>
      </c>
      <c r="O37" s="16">
        <v>0</v>
      </c>
      <c r="P37" s="22" t="s">
        <v>57</v>
      </c>
      <c r="Q37" s="23">
        <v>0.22405</v>
      </c>
      <c r="R37" s="20" t="s">
        <v>34</v>
      </c>
      <c r="S37" s="24">
        <v>1</v>
      </c>
      <c r="T37" s="21">
        <f t="shared" si="0"/>
        <v>0.22405</v>
      </c>
      <c r="U37" s="15" t="s">
        <v>65</v>
      </c>
      <c r="V37" s="15" t="s">
        <v>67</v>
      </c>
      <c r="W37" s="4"/>
      <c r="X37" s="3"/>
      <c r="Y37" s="3"/>
      <c r="Z37" s="3"/>
      <c r="AA37" s="3"/>
      <c r="AB37" s="3"/>
    </row>
    <row r="38" spans="1:28" ht="15" customHeight="1" x14ac:dyDescent="0.25">
      <c r="A38" s="15">
        <f t="shared" si="1"/>
        <v>26</v>
      </c>
      <c r="B38" s="16" t="s">
        <v>32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6" t="s">
        <v>272</v>
      </c>
      <c r="O38" s="16">
        <v>0</v>
      </c>
      <c r="P38" s="22" t="s">
        <v>58</v>
      </c>
      <c r="Q38" s="23">
        <v>5.518E-2</v>
      </c>
      <c r="R38" s="20" t="s">
        <v>34</v>
      </c>
      <c r="S38" s="24">
        <v>2</v>
      </c>
      <c r="T38" s="21">
        <f t="shared" si="0"/>
        <v>0.11036</v>
      </c>
      <c r="U38" s="15" t="s">
        <v>65</v>
      </c>
      <c r="V38" s="15" t="s">
        <v>67</v>
      </c>
      <c r="W38" s="4"/>
      <c r="X38" s="3"/>
      <c r="Y38" s="3"/>
      <c r="Z38" s="3"/>
      <c r="AA38" s="3"/>
      <c r="AB38" s="3"/>
    </row>
    <row r="39" spans="1:28" ht="15" customHeight="1" x14ac:dyDescent="0.25">
      <c r="A39" s="15">
        <f t="shared" si="1"/>
        <v>27</v>
      </c>
      <c r="B39" s="16" t="s">
        <v>32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6" t="s">
        <v>272</v>
      </c>
      <c r="O39" s="16">
        <v>0</v>
      </c>
      <c r="P39" s="22" t="s">
        <v>59</v>
      </c>
      <c r="Q39" s="23">
        <v>0.56228</v>
      </c>
      <c r="R39" s="20" t="s">
        <v>34</v>
      </c>
      <c r="S39" s="24">
        <v>8</v>
      </c>
      <c r="T39" s="21">
        <f t="shared" si="0"/>
        <v>4.49824</v>
      </c>
      <c r="U39" s="15" t="s">
        <v>65</v>
      </c>
      <c r="V39" s="15" t="s">
        <v>67</v>
      </c>
      <c r="W39" s="5"/>
      <c r="X39" s="3"/>
      <c r="Y39" s="3"/>
      <c r="Z39" s="3"/>
      <c r="AA39" s="3"/>
      <c r="AB39" s="3"/>
    </row>
    <row r="40" spans="1:28" ht="15" customHeight="1" x14ac:dyDescent="0.25">
      <c r="A40" s="15">
        <f t="shared" si="1"/>
        <v>28</v>
      </c>
      <c r="B40" s="16" t="s">
        <v>32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6" t="s">
        <v>272</v>
      </c>
      <c r="O40" s="16">
        <v>0</v>
      </c>
      <c r="P40" s="22" t="s">
        <v>60</v>
      </c>
      <c r="Q40" s="23">
        <v>2.036E-2</v>
      </c>
      <c r="R40" s="20" t="s">
        <v>34</v>
      </c>
      <c r="S40" s="24">
        <v>6</v>
      </c>
      <c r="T40" s="21">
        <f t="shared" si="0"/>
        <v>0.12215999999999999</v>
      </c>
      <c r="U40" s="15" t="s">
        <v>65</v>
      </c>
      <c r="V40" s="15" t="s">
        <v>67</v>
      </c>
      <c r="W40" s="4"/>
      <c r="X40" s="3"/>
      <c r="Y40" s="3"/>
      <c r="Z40" s="3"/>
      <c r="AA40" s="3"/>
      <c r="AB40" s="3"/>
    </row>
    <row r="41" spans="1:28" ht="15" customHeight="1" x14ac:dyDescent="0.25">
      <c r="A41" s="15">
        <f t="shared" si="1"/>
        <v>29</v>
      </c>
      <c r="B41" s="16" t="s">
        <v>32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6" t="s">
        <v>272</v>
      </c>
      <c r="O41" s="16">
        <v>0</v>
      </c>
      <c r="P41" s="22" t="s">
        <v>61</v>
      </c>
      <c r="Q41" s="23">
        <v>0.69250999999999996</v>
      </c>
      <c r="R41" s="20" t="s">
        <v>34</v>
      </c>
      <c r="S41" s="24">
        <v>1</v>
      </c>
      <c r="T41" s="21">
        <f t="shared" si="0"/>
        <v>0.69250999999999996</v>
      </c>
      <c r="U41" s="15" t="s">
        <v>65</v>
      </c>
      <c r="V41" s="15" t="s">
        <v>67</v>
      </c>
      <c r="W41" s="4"/>
      <c r="X41" s="3"/>
      <c r="Y41" s="3"/>
      <c r="Z41" s="3"/>
      <c r="AA41" s="3"/>
      <c r="AB41" s="3"/>
    </row>
    <row r="42" spans="1:28" ht="15" customHeight="1" x14ac:dyDescent="0.25">
      <c r="A42" s="15">
        <f t="shared" si="1"/>
        <v>30</v>
      </c>
      <c r="B42" s="16" t="s">
        <v>32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6" t="s">
        <v>272</v>
      </c>
      <c r="O42" s="16">
        <v>0</v>
      </c>
      <c r="P42" s="22" t="s">
        <v>62</v>
      </c>
      <c r="Q42" s="23">
        <v>0.11586</v>
      </c>
      <c r="R42" s="20" t="s">
        <v>34</v>
      </c>
      <c r="S42" s="24">
        <v>4</v>
      </c>
      <c r="T42" s="21">
        <f t="shared" si="0"/>
        <v>0.46344000000000002</v>
      </c>
      <c r="U42" s="15" t="s">
        <v>65</v>
      </c>
      <c r="V42" s="15" t="s">
        <v>67</v>
      </c>
      <c r="W42" s="4"/>
      <c r="X42" s="3"/>
      <c r="Y42" s="3"/>
      <c r="Z42" s="3"/>
      <c r="AA42" s="3"/>
      <c r="AB42" s="3"/>
    </row>
    <row r="43" spans="1:28" ht="15" customHeight="1" x14ac:dyDescent="0.25">
      <c r="A43" s="15">
        <f t="shared" si="1"/>
        <v>31</v>
      </c>
      <c r="B43" s="16" t="s">
        <v>32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6" t="s">
        <v>272</v>
      </c>
      <c r="O43" s="16">
        <v>0</v>
      </c>
      <c r="P43" s="22" t="s">
        <v>63</v>
      </c>
      <c r="Q43" s="23">
        <v>9.7619999999999998E-2</v>
      </c>
      <c r="R43" s="20" t="s">
        <v>34</v>
      </c>
      <c r="S43" s="24">
        <v>5</v>
      </c>
      <c r="T43" s="21">
        <f t="shared" si="0"/>
        <v>0.48809999999999998</v>
      </c>
      <c r="U43" s="15" t="s">
        <v>65</v>
      </c>
      <c r="V43" s="15" t="s">
        <v>67</v>
      </c>
      <c r="W43" s="4"/>
      <c r="X43" s="3"/>
      <c r="Y43" s="3"/>
      <c r="Z43" s="3"/>
      <c r="AA43" s="3"/>
      <c r="AB43" s="3"/>
    </row>
    <row r="44" spans="1:28" x14ac:dyDescent="0.25">
      <c r="A44" s="15">
        <f t="shared" si="1"/>
        <v>32</v>
      </c>
      <c r="B44" s="16" t="s">
        <v>32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6" t="s">
        <v>272</v>
      </c>
      <c r="O44" s="16">
        <v>0</v>
      </c>
      <c r="P44" s="22" t="s">
        <v>64</v>
      </c>
      <c r="Q44" s="23">
        <v>6.1999999999999998E-3</v>
      </c>
      <c r="R44" s="20" t="s">
        <v>34</v>
      </c>
      <c r="S44" s="24">
        <v>14</v>
      </c>
      <c r="T44" s="21">
        <f t="shared" si="0"/>
        <v>8.6800000000000002E-2</v>
      </c>
      <c r="U44" s="15" t="s">
        <v>65</v>
      </c>
      <c r="V44" s="15" t="s">
        <v>67</v>
      </c>
      <c r="W44" s="4"/>
      <c r="X44" s="3"/>
      <c r="Y44" s="3"/>
      <c r="Z44" s="3"/>
      <c r="AA44" s="3"/>
      <c r="AB44" s="3"/>
    </row>
    <row r="45" spans="1:28" ht="15.75" customHeight="1" x14ac:dyDescent="0.25">
      <c r="A45" s="15">
        <f t="shared" si="1"/>
        <v>33</v>
      </c>
      <c r="B45" s="16" t="s">
        <v>32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6" t="s">
        <v>272</v>
      </c>
      <c r="O45" s="16">
        <v>0</v>
      </c>
      <c r="P45" s="22" t="s">
        <v>68</v>
      </c>
      <c r="Q45" s="19">
        <v>2.2679999999999999E-2</v>
      </c>
      <c r="R45" s="20" t="s">
        <v>34</v>
      </c>
      <c r="S45" s="24">
        <v>19</v>
      </c>
      <c r="T45" s="21">
        <f t="shared" si="0"/>
        <v>0.43091999999999997</v>
      </c>
      <c r="U45" s="15" t="s">
        <v>65</v>
      </c>
      <c r="V45" s="15" t="s">
        <v>67</v>
      </c>
    </row>
    <row r="46" spans="1:28" x14ac:dyDescent="0.25">
      <c r="A46" s="15">
        <f t="shared" si="1"/>
        <v>34</v>
      </c>
      <c r="B46" s="16" t="s">
        <v>73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6" t="s">
        <v>272</v>
      </c>
      <c r="O46" s="16">
        <v>0</v>
      </c>
      <c r="P46" s="22" t="s">
        <v>76</v>
      </c>
      <c r="Q46" s="19">
        <v>0.79800000000000004</v>
      </c>
      <c r="R46" s="20" t="s">
        <v>34</v>
      </c>
      <c r="S46" s="24">
        <v>2</v>
      </c>
      <c r="T46" s="21">
        <f t="shared" si="0"/>
        <v>1.5960000000000001</v>
      </c>
      <c r="U46" s="15" t="s">
        <v>70</v>
      </c>
      <c r="V46" s="15" t="s">
        <v>71</v>
      </c>
    </row>
    <row r="47" spans="1:28" ht="31.5" customHeight="1" x14ac:dyDescent="0.25">
      <c r="A47" s="15">
        <f t="shared" si="1"/>
        <v>35</v>
      </c>
      <c r="B47" s="16" t="s">
        <v>77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6" t="s">
        <v>272</v>
      </c>
      <c r="O47" s="16">
        <v>0</v>
      </c>
      <c r="P47" s="22" t="s">
        <v>78</v>
      </c>
      <c r="Q47" s="19">
        <v>0.12</v>
      </c>
      <c r="R47" s="20" t="s">
        <v>34</v>
      </c>
      <c r="S47" s="24">
        <v>10</v>
      </c>
      <c r="T47" s="21">
        <f t="shared" si="0"/>
        <v>1.2</v>
      </c>
      <c r="U47" s="15" t="s">
        <v>70</v>
      </c>
      <c r="V47" s="15" t="s">
        <v>79</v>
      </c>
    </row>
    <row r="48" spans="1:28" ht="31.5" customHeight="1" x14ac:dyDescent="0.25">
      <c r="A48" s="15">
        <f t="shared" si="1"/>
        <v>36</v>
      </c>
      <c r="B48" s="16" t="s">
        <v>77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6" t="s">
        <v>272</v>
      </c>
      <c r="O48" s="16">
        <v>0</v>
      </c>
      <c r="P48" s="22" t="s">
        <v>80</v>
      </c>
      <c r="Q48" s="19">
        <v>0.189</v>
      </c>
      <c r="R48" s="20" t="s">
        <v>34</v>
      </c>
      <c r="S48" s="24">
        <v>4</v>
      </c>
      <c r="T48" s="21">
        <f t="shared" si="0"/>
        <v>0.75600000000000001</v>
      </c>
      <c r="U48" s="15" t="s">
        <v>70</v>
      </c>
      <c r="V48" s="15" t="s">
        <v>79</v>
      </c>
    </row>
    <row r="49" spans="1:22" x14ac:dyDescent="0.25">
      <c r="A49" s="15">
        <f t="shared" si="1"/>
        <v>37</v>
      </c>
      <c r="B49" s="16" t="s">
        <v>82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6" t="s">
        <v>272</v>
      </c>
      <c r="O49" s="16">
        <v>0</v>
      </c>
      <c r="P49" s="22" t="s">
        <v>83</v>
      </c>
      <c r="Q49" s="19">
        <v>18.64</v>
      </c>
      <c r="R49" s="20" t="s">
        <v>34</v>
      </c>
      <c r="S49" s="24">
        <v>1</v>
      </c>
      <c r="T49" s="21">
        <f t="shared" si="0"/>
        <v>18.64</v>
      </c>
      <c r="U49" s="15" t="s">
        <v>91</v>
      </c>
      <c r="V49" s="15" t="s">
        <v>92</v>
      </c>
    </row>
    <row r="50" spans="1:22" ht="14.25" customHeight="1" x14ac:dyDescent="0.25">
      <c r="A50" s="15">
        <f t="shared" si="1"/>
        <v>38</v>
      </c>
      <c r="B50" s="16" t="s">
        <v>82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6" t="s">
        <v>272</v>
      </c>
      <c r="O50" s="16">
        <v>0</v>
      </c>
      <c r="P50" s="22" t="s">
        <v>84</v>
      </c>
      <c r="Q50" s="19">
        <v>11</v>
      </c>
      <c r="R50" s="20" t="s">
        <v>34</v>
      </c>
      <c r="S50" s="24">
        <v>1</v>
      </c>
      <c r="T50" s="21">
        <f t="shared" si="0"/>
        <v>11</v>
      </c>
      <c r="U50" s="15" t="s">
        <v>91</v>
      </c>
      <c r="V50" s="15" t="s">
        <v>92</v>
      </c>
    </row>
    <row r="51" spans="1:22" ht="16.5" customHeight="1" x14ac:dyDescent="0.25">
      <c r="A51" s="15">
        <f t="shared" si="1"/>
        <v>39</v>
      </c>
      <c r="B51" s="16" t="s">
        <v>82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6" t="s">
        <v>272</v>
      </c>
      <c r="O51" s="16">
        <v>0</v>
      </c>
      <c r="P51" s="22" t="s">
        <v>84</v>
      </c>
      <c r="Q51" s="19">
        <v>8.5</v>
      </c>
      <c r="R51" s="20" t="s">
        <v>34</v>
      </c>
      <c r="S51" s="24">
        <v>3</v>
      </c>
      <c r="T51" s="21">
        <f t="shared" si="0"/>
        <v>25.5</v>
      </c>
      <c r="U51" s="15" t="s">
        <v>91</v>
      </c>
      <c r="V51" s="15" t="s">
        <v>92</v>
      </c>
    </row>
    <row r="52" spans="1:22" x14ac:dyDescent="0.25">
      <c r="A52" s="15">
        <f t="shared" si="1"/>
        <v>40</v>
      </c>
      <c r="B52" s="16" t="s">
        <v>82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6" t="s">
        <v>272</v>
      </c>
      <c r="O52" s="16">
        <v>0</v>
      </c>
      <c r="P52" s="22" t="s">
        <v>85</v>
      </c>
      <c r="Q52" s="19">
        <v>5</v>
      </c>
      <c r="R52" s="20" t="s">
        <v>34</v>
      </c>
      <c r="S52" s="24">
        <v>1</v>
      </c>
      <c r="T52" s="21">
        <f t="shared" si="0"/>
        <v>5</v>
      </c>
      <c r="U52" s="15" t="s">
        <v>91</v>
      </c>
      <c r="V52" s="15" t="s">
        <v>92</v>
      </c>
    </row>
    <row r="53" spans="1:22" x14ac:dyDescent="0.25">
      <c r="A53" s="15">
        <f t="shared" si="1"/>
        <v>41</v>
      </c>
      <c r="B53" s="16" t="s">
        <v>82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6" t="s">
        <v>272</v>
      </c>
      <c r="O53" s="16">
        <v>0</v>
      </c>
      <c r="P53" s="22" t="s">
        <v>86</v>
      </c>
      <c r="Q53" s="19">
        <v>4</v>
      </c>
      <c r="R53" s="20" t="s">
        <v>34</v>
      </c>
      <c r="S53" s="24">
        <v>1</v>
      </c>
      <c r="T53" s="21">
        <f t="shared" si="0"/>
        <v>4</v>
      </c>
      <c r="U53" s="15" t="s">
        <v>91</v>
      </c>
      <c r="V53" s="15" t="s">
        <v>92</v>
      </c>
    </row>
    <row r="54" spans="1:22" x14ac:dyDescent="0.25">
      <c r="A54" s="15">
        <f t="shared" si="1"/>
        <v>42</v>
      </c>
      <c r="B54" s="16" t="s">
        <v>82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6" t="s">
        <v>272</v>
      </c>
      <c r="O54" s="16">
        <v>0</v>
      </c>
      <c r="P54" s="22" t="s">
        <v>87</v>
      </c>
      <c r="Q54" s="19">
        <v>3</v>
      </c>
      <c r="R54" s="20" t="s">
        <v>34</v>
      </c>
      <c r="S54" s="24">
        <v>1</v>
      </c>
      <c r="T54" s="21">
        <f t="shared" si="0"/>
        <v>3</v>
      </c>
      <c r="U54" s="15" t="s">
        <v>91</v>
      </c>
      <c r="V54" s="15" t="s">
        <v>92</v>
      </c>
    </row>
    <row r="55" spans="1:22" x14ac:dyDescent="0.25">
      <c r="A55" s="15">
        <f t="shared" si="1"/>
        <v>43</v>
      </c>
      <c r="B55" s="16" t="s">
        <v>82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6" t="s">
        <v>272</v>
      </c>
      <c r="O55" s="16">
        <v>0</v>
      </c>
      <c r="P55" s="22" t="s">
        <v>88</v>
      </c>
      <c r="Q55" s="19">
        <v>1</v>
      </c>
      <c r="R55" s="20" t="s">
        <v>34</v>
      </c>
      <c r="S55" s="24">
        <v>1</v>
      </c>
      <c r="T55" s="21">
        <f t="shared" si="0"/>
        <v>1</v>
      </c>
      <c r="U55" s="15" t="s">
        <v>91</v>
      </c>
      <c r="V55" s="15" t="s">
        <v>92</v>
      </c>
    </row>
    <row r="56" spans="1:22" x14ac:dyDescent="0.25">
      <c r="A56" s="15">
        <f t="shared" si="1"/>
        <v>44</v>
      </c>
      <c r="B56" s="16" t="s">
        <v>82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6" t="s">
        <v>272</v>
      </c>
      <c r="O56" s="16">
        <v>0</v>
      </c>
      <c r="P56" s="22" t="s">
        <v>89</v>
      </c>
      <c r="Q56" s="19">
        <v>1.5</v>
      </c>
      <c r="R56" s="20" t="s">
        <v>34</v>
      </c>
      <c r="S56" s="24">
        <v>1</v>
      </c>
      <c r="T56" s="21">
        <f t="shared" si="0"/>
        <v>1.5</v>
      </c>
      <c r="U56" s="15" t="s">
        <v>91</v>
      </c>
      <c r="V56" s="15" t="s">
        <v>92</v>
      </c>
    </row>
    <row r="57" spans="1:22" x14ac:dyDescent="0.25">
      <c r="A57" s="15">
        <f t="shared" si="1"/>
        <v>45</v>
      </c>
      <c r="B57" s="16" t="s">
        <v>82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6" t="s">
        <v>272</v>
      </c>
      <c r="O57" s="16">
        <v>0</v>
      </c>
      <c r="P57" s="22" t="s">
        <v>83</v>
      </c>
      <c r="Q57" s="19">
        <v>8</v>
      </c>
      <c r="R57" s="20" t="s">
        <v>34</v>
      </c>
      <c r="S57" s="24">
        <v>1</v>
      </c>
      <c r="T57" s="21">
        <f t="shared" si="0"/>
        <v>8</v>
      </c>
      <c r="U57" s="15" t="s">
        <v>91</v>
      </c>
      <c r="V57" s="15" t="s">
        <v>92</v>
      </c>
    </row>
    <row r="58" spans="1:22" x14ac:dyDescent="0.25">
      <c r="A58" s="15">
        <f t="shared" si="1"/>
        <v>46</v>
      </c>
      <c r="B58" s="16" t="s">
        <v>82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6" t="s">
        <v>272</v>
      </c>
      <c r="O58" s="16">
        <v>0</v>
      </c>
      <c r="P58" s="22" t="s">
        <v>90</v>
      </c>
      <c r="Q58" s="19">
        <v>4.5</v>
      </c>
      <c r="R58" s="20" t="s">
        <v>34</v>
      </c>
      <c r="S58" s="24">
        <v>1</v>
      </c>
      <c r="T58" s="21">
        <f t="shared" si="0"/>
        <v>4.5</v>
      </c>
      <c r="U58" s="15" t="s">
        <v>91</v>
      </c>
      <c r="V58" s="15" t="s">
        <v>92</v>
      </c>
    </row>
    <row r="59" spans="1:22" x14ac:dyDescent="0.25">
      <c r="A59" s="15">
        <f t="shared" si="1"/>
        <v>47</v>
      </c>
      <c r="B59" s="16" t="s">
        <v>82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6" t="s">
        <v>272</v>
      </c>
      <c r="O59" s="16">
        <v>0</v>
      </c>
      <c r="P59" s="22" t="s">
        <v>90</v>
      </c>
      <c r="Q59" s="19">
        <v>8</v>
      </c>
      <c r="R59" s="20" t="s">
        <v>34</v>
      </c>
      <c r="S59" s="24">
        <v>2</v>
      </c>
      <c r="T59" s="21">
        <f t="shared" si="0"/>
        <v>16</v>
      </c>
      <c r="U59" s="15" t="s">
        <v>91</v>
      </c>
      <c r="V59" s="15" t="s">
        <v>92</v>
      </c>
    </row>
    <row r="60" spans="1:22" x14ac:dyDescent="0.25">
      <c r="A60" s="15">
        <f t="shared" si="1"/>
        <v>48</v>
      </c>
      <c r="B60" s="16" t="s">
        <v>82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6" t="s">
        <v>272</v>
      </c>
      <c r="O60" s="16">
        <v>0</v>
      </c>
      <c r="P60" s="22" t="s">
        <v>85</v>
      </c>
      <c r="Q60" s="19">
        <v>1.5</v>
      </c>
      <c r="R60" s="20" t="s">
        <v>34</v>
      </c>
      <c r="S60" s="24">
        <v>1</v>
      </c>
      <c r="T60" s="21">
        <f t="shared" si="0"/>
        <v>1.5</v>
      </c>
      <c r="U60" s="15" t="s">
        <v>91</v>
      </c>
      <c r="V60" s="15" t="s">
        <v>92</v>
      </c>
    </row>
    <row r="61" spans="1:22" x14ac:dyDescent="0.25">
      <c r="A61" s="15">
        <f t="shared" si="1"/>
        <v>49</v>
      </c>
      <c r="B61" s="16" t="s">
        <v>106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6" t="s">
        <v>272</v>
      </c>
      <c r="O61" s="16">
        <v>0</v>
      </c>
      <c r="P61" s="22" t="s">
        <v>100</v>
      </c>
      <c r="Q61" s="19">
        <v>0.61</v>
      </c>
      <c r="R61" s="20" t="s">
        <v>34</v>
      </c>
      <c r="S61" s="24">
        <v>1</v>
      </c>
      <c r="T61" s="21">
        <f t="shared" si="0"/>
        <v>0.61</v>
      </c>
      <c r="U61" s="15" t="s">
        <v>101</v>
      </c>
      <c r="V61" s="15" t="s">
        <v>102</v>
      </c>
    </row>
    <row r="62" spans="1:22" x14ac:dyDescent="0.25">
      <c r="A62" s="15">
        <f t="shared" si="1"/>
        <v>50</v>
      </c>
      <c r="B62" s="16" t="s">
        <v>106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6" t="s">
        <v>272</v>
      </c>
      <c r="O62" s="16">
        <v>0</v>
      </c>
      <c r="P62" s="22" t="s">
        <v>103</v>
      </c>
      <c r="Q62" s="19">
        <v>0.39</v>
      </c>
      <c r="R62" s="20" t="s">
        <v>34</v>
      </c>
      <c r="S62" s="24">
        <v>1</v>
      </c>
      <c r="T62" s="21">
        <f t="shared" si="0"/>
        <v>0.39</v>
      </c>
      <c r="U62" s="15" t="s">
        <v>101</v>
      </c>
      <c r="V62" s="15" t="s">
        <v>102</v>
      </c>
    </row>
    <row r="63" spans="1:22" x14ac:dyDescent="0.25">
      <c r="A63" s="15">
        <f t="shared" si="1"/>
        <v>51</v>
      </c>
      <c r="B63" s="16" t="s">
        <v>107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6" t="s">
        <v>272</v>
      </c>
      <c r="O63" s="16">
        <v>0</v>
      </c>
      <c r="P63" s="22" t="s">
        <v>104</v>
      </c>
      <c r="Q63" s="19">
        <v>0.55000000000000004</v>
      </c>
      <c r="R63" s="20" t="s">
        <v>34</v>
      </c>
      <c r="S63" s="24">
        <v>1</v>
      </c>
      <c r="T63" s="21">
        <f t="shared" si="0"/>
        <v>0.55000000000000004</v>
      </c>
      <c r="U63" s="15" t="s">
        <v>101</v>
      </c>
      <c r="V63" s="15" t="s">
        <v>105</v>
      </c>
    </row>
    <row r="64" spans="1:22" x14ac:dyDescent="0.25">
      <c r="A64" s="15">
        <f t="shared" si="1"/>
        <v>52</v>
      </c>
      <c r="B64" s="16" t="s">
        <v>108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6" t="s">
        <v>272</v>
      </c>
      <c r="O64" s="16">
        <v>0</v>
      </c>
      <c r="P64" s="22" t="s">
        <v>109</v>
      </c>
      <c r="Q64" s="19">
        <v>0.26</v>
      </c>
      <c r="R64" s="20" t="s">
        <v>34</v>
      </c>
      <c r="S64" s="24">
        <v>2</v>
      </c>
      <c r="T64" s="21">
        <f t="shared" si="0"/>
        <v>0.52</v>
      </c>
      <c r="U64" s="15" t="s">
        <v>110</v>
      </c>
      <c r="V64" s="15" t="s">
        <v>111</v>
      </c>
    </row>
    <row r="65" spans="1:22" x14ac:dyDescent="0.25">
      <c r="A65" s="15">
        <f t="shared" si="1"/>
        <v>53</v>
      </c>
      <c r="B65" s="16" t="s">
        <v>112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6" t="s">
        <v>272</v>
      </c>
      <c r="O65" s="16">
        <v>0</v>
      </c>
      <c r="P65" s="22" t="s">
        <v>113</v>
      </c>
      <c r="Q65" s="19">
        <v>0.12</v>
      </c>
      <c r="R65" s="20" t="s">
        <v>34</v>
      </c>
      <c r="S65" s="24">
        <v>2</v>
      </c>
      <c r="T65" s="21">
        <f t="shared" si="0"/>
        <v>0.24</v>
      </c>
      <c r="U65" s="15" t="s">
        <v>114</v>
      </c>
      <c r="V65" s="15" t="s">
        <v>115</v>
      </c>
    </row>
    <row r="66" spans="1:22" x14ac:dyDescent="0.25">
      <c r="A66" s="15">
        <f t="shared" si="1"/>
        <v>54</v>
      </c>
      <c r="B66" s="16" t="s">
        <v>112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6" t="s">
        <v>272</v>
      </c>
      <c r="O66" s="16">
        <v>0</v>
      </c>
      <c r="P66" s="22" t="s">
        <v>116</v>
      </c>
      <c r="Q66" s="19">
        <v>0.115</v>
      </c>
      <c r="R66" s="20" t="s">
        <v>34</v>
      </c>
      <c r="S66" s="24">
        <v>2</v>
      </c>
      <c r="T66" s="21">
        <f t="shared" si="0"/>
        <v>0.23</v>
      </c>
      <c r="U66" s="15" t="s">
        <v>114</v>
      </c>
      <c r="V66" s="15" t="s">
        <v>115</v>
      </c>
    </row>
    <row r="67" spans="1:22" x14ac:dyDescent="0.25">
      <c r="A67" s="15">
        <f t="shared" si="1"/>
        <v>55</v>
      </c>
      <c r="B67" s="16" t="s">
        <v>112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6" t="s">
        <v>272</v>
      </c>
      <c r="O67" s="16">
        <v>0</v>
      </c>
      <c r="P67" s="22" t="s">
        <v>117</v>
      </c>
      <c r="Q67" s="19">
        <v>0.15</v>
      </c>
      <c r="R67" s="20" t="s">
        <v>34</v>
      </c>
      <c r="S67" s="24">
        <v>4</v>
      </c>
      <c r="T67" s="21">
        <f t="shared" si="0"/>
        <v>0.6</v>
      </c>
      <c r="U67" s="15" t="s">
        <v>114</v>
      </c>
      <c r="V67" s="15" t="s">
        <v>115</v>
      </c>
    </row>
    <row r="68" spans="1:22" x14ac:dyDescent="0.25">
      <c r="A68" s="15">
        <f t="shared" si="1"/>
        <v>56</v>
      </c>
      <c r="B68" s="16" t="s">
        <v>121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6" t="s">
        <v>272</v>
      </c>
      <c r="O68" s="16">
        <v>0</v>
      </c>
      <c r="P68" s="22" t="s">
        <v>118</v>
      </c>
      <c r="Q68" s="19">
        <v>1.87</v>
      </c>
      <c r="R68" s="20" t="s">
        <v>34</v>
      </c>
      <c r="S68" s="24">
        <v>1</v>
      </c>
      <c r="T68" s="21">
        <f t="shared" si="0"/>
        <v>1.87</v>
      </c>
      <c r="U68" s="15" t="s">
        <v>119</v>
      </c>
      <c r="V68" s="15" t="s">
        <v>120</v>
      </c>
    </row>
    <row r="69" spans="1:22" x14ac:dyDescent="0.25">
      <c r="A69" s="15">
        <f t="shared" si="1"/>
        <v>57</v>
      </c>
      <c r="B69" s="16" t="s">
        <v>121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6" t="s">
        <v>272</v>
      </c>
      <c r="O69" s="16">
        <v>0</v>
      </c>
      <c r="P69" s="22" t="s">
        <v>122</v>
      </c>
      <c r="Q69" s="19">
        <v>5.1999999999999998E-2</v>
      </c>
      <c r="R69" s="20" t="s">
        <v>34</v>
      </c>
      <c r="S69" s="24">
        <v>8</v>
      </c>
      <c r="T69" s="21">
        <f t="shared" si="0"/>
        <v>0.41599999999999998</v>
      </c>
      <c r="U69" s="15" t="s">
        <v>119</v>
      </c>
      <c r="V69" s="15" t="s">
        <v>120</v>
      </c>
    </row>
    <row r="70" spans="1:22" x14ac:dyDescent="0.25">
      <c r="A70" s="15">
        <f t="shared" si="1"/>
        <v>58</v>
      </c>
      <c r="B70" s="16" t="s">
        <v>121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6" t="s">
        <v>272</v>
      </c>
      <c r="O70" s="16">
        <v>0</v>
      </c>
      <c r="P70" s="22" t="s">
        <v>123</v>
      </c>
      <c r="Q70" s="19">
        <v>0.23</v>
      </c>
      <c r="R70" s="20" t="s">
        <v>34</v>
      </c>
      <c r="S70" s="24">
        <v>2</v>
      </c>
      <c r="T70" s="21">
        <f t="shared" si="0"/>
        <v>0.46</v>
      </c>
      <c r="U70" s="15" t="s">
        <v>119</v>
      </c>
      <c r="V70" s="15" t="s">
        <v>120</v>
      </c>
    </row>
    <row r="71" spans="1:22" x14ac:dyDescent="0.25">
      <c r="A71" s="15">
        <f t="shared" si="1"/>
        <v>59</v>
      </c>
      <c r="B71" s="16" t="s">
        <v>106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6" t="s">
        <v>272</v>
      </c>
      <c r="O71" s="16">
        <v>0</v>
      </c>
      <c r="P71" s="22" t="s">
        <v>124</v>
      </c>
      <c r="Q71" s="19">
        <v>0.04</v>
      </c>
      <c r="R71" s="20" t="s">
        <v>34</v>
      </c>
      <c r="S71" s="24">
        <v>1</v>
      </c>
      <c r="T71" s="21">
        <f t="shared" si="0"/>
        <v>0.04</v>
      </c>
      <c r="U71" s="15" t="s">
        <v>125</v>
      </c>
      <c r="V71" s="15" t="s">
        <v>126</v>
      </c>
    </row>
    <row r="72" spans="1:22" x14ac:dyDescent="0.25">
      <c r="A72" s="15">
        <f t="shared" si="1"/>
        <v>60</v>
      </c>
      <c r="B72" s="16" t="s">
        <v>131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6" t="s">
        <v>272</v>
      </c>
      <c r="O72" s="16">
        <v>0</v>
      </c>
      <c r="P72" s="22" t="s">
        <v>135</v>
      </c>
      <c r="Q72" s="19">
        <v>0.39</v>
      </c>
      <c r="R72" s="20" t="s">
        <v>34</v>
      </c>
      <c r="S72" s="24">
        <v>2</v>
      </c>
      <c r="T72" s="21">
        <f t="shared" si="0"/>
        <v>0.78</v>
      </c>
      <c r="U72" s="15" t="s">
        <v>119</v>
      </c>
      <c r="V72" s="15" t="s">
        <v>134</v>
      </c>
    </row>
    <row r="73" spans="1:22" x14ac:dyDescent="0.25">
      <c r="A73" s="15">
        <f t="shared" si="1"/>
        <v>61</v>
      </c>
      <c r="B73" s="16" t="s">
        <v>131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6" t="s">
        <v>272</v>
      </c>
      <c r="O73" s="16">
        <v>0</v>
      </c>
      <c r="P73" s="22" t="s">
        <v>136</v>
      </c>
      <c r="Q73" s="19">
        <v>6.0999999999999999E-2</v>
      </c>
      <c r="R73" s="20" t="s">
        <v>34</v>
      </c>
      <c r="S73" s="24">
        <v>5</v>
      </c>
      <c r="T73" s="21">
        <f t="shared" si="0"/>
        <v>0.30499999999999999</v>
      </c>
      <c r="U73" s="15" t="s">
        <v>119</v>
      </c>
      <c r="V73" s="15" t="s">
        <v>134</v>
      </c>
    </row>
    <row r="74" spans="1:22" x14ac:dyDescent="0.25">
      <c r="A74" s="15">
        <f t="shared" si="1"/>
        <v>62</v>
      </c>
      <c r="B74" s="16" t="s">
        <v>131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6" t="s">
        <v>272</v>
      </c>
      <c r="O74" s="16">
        <v>0</v>
      </c>
      <c r="P74" s="22" t="s">
        <v>137</v>
      </c>
      <c r="Q74" s="19">
        <v>8.8999999999999996E-2</v>
      </c>
      <c r="R74" s="20" t="s">
        <v>34</v>
      </c>
      <c r="S74" s="24">
        <v>5</v>
      </c>
      <c r="T74" s="21">
        <f t="shared" si="0"/>
        <v>0.44499999999999995</v>
      </c>
      <c r="U74" s="15" t="s">
        <v>119</v>
      </c>
      <c r="V74" s="15" t="s">
        <v>134</v>
      </c>
    </row>
    <row r="75" spans="1:22" x14ac:dyDescent="0.25">
      <c r="A75" s="15">
        <f t="shared" si="1"/>
        <v>63</v>
      </c>
      <c r="B75" s="16" t="s">
        <v>131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6" t="s">
        <v>272</v>
      </c>
      <c r="O75" s="16">
        <v>0</v>
      </c>
      <c r="P75" s="22" t="s">
        <v>138</v>
      </c>
      <c r="Q75" s="19">
        <v>0.19500000000000001</v>
      </c>
      <c r="R75" s="20" t="s">
        <v>34</v>
      </c>
      <c r="S75" s="24">
        <v>2</v>
      </c>
      <c r="T75" s="21">
        <f t="shared" si="0"/>
        <v>0.39</v>
      </c>
      <c r="U75" s="15" t="s">
        <v>119</v>
      </c>
      <c r="V75" s="15" t="s">
        <v>134</v>
      </c>
    </row>
    <row r="76" spans="1:22" x14ac:dyDescent="0.25">
      <c r="A76" s="15">
        <f t="shared" si="1"/>
        <v>64</v>
      </c>
      <c r="B76" s="16" t="s">
        <v>131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6" t="s">
        <v>272</v>
      </c>
      <c r="O76" s="16">
        <v>0</v>
      </c>
      <c r="P76" s="22" t="s">
        <v>139</v>
      </c>
      <c r="Q76" s="19">
        <v>0.38800000000000001</v>
      </c>
      <c r="R76" s="20" t="s">
        <v>34</v>
      </c>
      <c r="S76" s="24">
        <v>1</v>
      </c>
      <c r="T76" s="21">
        <f t="shared" si="0"/>
        <v>0.38800000000000001</v>
      </c>
      <c r="U76" s="15" t="s">
        <v>119</v>
      </c>
      <c r="V76" s="15" t="s">
        <v>134</v>
      </c>
    </row>
    <row r="77" spans="1:22" x14ac:dyDescent="0.25">
      <c r="A77" s="15">
        <f t="shared" si="1"/>
        <v>65</v>
      </c>
      <c r="B77" s="16" t="s">
        <v>131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6" t="s">
        <v>272</v>
      </c>
      <c r="O77" s="16">
        <v>0</v>
      </c>
      <c r="P77" s="22" t="s">
        <v>140</v>
      </c>
      <c r="Q77" s="19">
        <v>0.15</v>
      </c>
      <c r="R77" s="20" t="s">
        <v>34</v>
      </c>
      <c r="S77" s="24">
        <v>2</v>
      </c>
      <c r="T77" s="21">
        <f t="shared" si="0"/>
        <v>0.3</v>
      </c>
      <c r="U77" s="15" t="s">
        <v>119</v>
      </c>
      <c r="V77" s="15" t="s">
        <v>134</v>
      </c>
    </row>
    <row r="78" spans="1:22" x14ac:dyDescent="0.25">
      <c r="A78" s="15">
        <f t="shared" si="1"/>
        <v>66</v>
      </c>
      <c r="B78" s="16" t="s">
        <v>145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6" t="s">
        <v>272</v>
      </c>
      <c r="O78" s="16">
        <v>0</v>
      </c>
      <c r="P78" s="22" t="s">
        <v>141</v>
      </c>
      <c r="Q78" s="19">
        <v>0.04</v>
      </c>
      <c r="R78" s="20" t="s">
        <v>142</v>
      </c>
      <c r="S78" s="24">
        <v>5</v>
      </c>
      <c r="T78" s="21">
        <f t="shared" si="0"/>
        <v>0.2</v>
      </c>
      <c r="U78" s="15" t="s">
        <v>143</v>
      </c>
      <c r="V78" s="15" t="s">
        <v>144</v>
      </c>
    </row>
    <row r="79" spans="1:22" x14ac:dyDescent="0.25">
      <c r="A79" s="15">
        <f t="shared" si="1"/>
        <v>67</v>
      </c>
      <c r="B79" s="16" t="s">
        <v>145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6" t="s">
        <v>272</v>
      </c>
      <c r="O79" s="16">
        <v>0</v>
      </c>
      <c r="P79" s="22" t="s">
        <v>141</v>
      </c>
      <c r="Q79" s="19">
        <v>0.03</v>
      </c>
      <c r="R79" s="20" t="s">
        <v>142</v>
      </c>
      <c r="S79" s="24">
        <v>2</v>
      </c>
      <c r="T79" s="21">
        <f t="shared" ref="T79:T172" si="2">Q79*S79</f>
        <v>0.06</v>
      </c>
      <c r="U79" s="15" t="s">
        <v>143</v>
      </c>
      <c r="V79" s="15" t="s">
        <v>144</v>
      </c>
    </row>
    <row r="80" spans="1:22" x14ac:dyDescent="0.25">
      <c r="A80" s="15">
        <f t="shared" ref="A80:A136" si="3">$A79+1</f>
        <v>68</v>
      </c>
      <c r="B80" s="16" t="s">
        <v>145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6" t="s">
        <v>272</v>
      </c>
      <c r="O80" s="16">
        <v>0</v>
      </c>
      <c r="P80" s="22" t="s">
        <v>146</v>
      </c>
      <c r="Q80" s="19">
        <v>2E-3</v>
      </c>
      <c r="R80" s="20" t="s">
        <v>34</v>
      </c>
      <c r="S80" s="24">
        <v>2</v>
      </c>
      <c r="T80" s="21">
        <f t="shared" si="2"/>
        <v>4.0000000000000001E-3</v>
      </c>
      <c r="U80" s="15" t="s">
        <v>143</v>
      </c>
      <c r="V80" s="15" t="s">
        <v>144</v>
      </c>
    </row>
    <row r="81" spans="1:22" x14ac:dyDescent="0.25">
      <c r="A81" s="15">
        <f t="shared" si="3"/>
        <v>69</v>
      </c>
      <c r="B81" s="16" t="s">
        <v>145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6" t="s">
        <v>272</v>
      </c>
      <c r="O81" s="16">
        <v>0</v>
      </c>
      <c r="P81" s="22" t="s">
        <v>147</v>
      </c>
      <c r="Q81" s="19">
        <v>0.23</v>
      </c>
      <c r="R81" s="20" t="s">
        <v>34</v>
      </c>
      <c r="S81" s="24">
        <v>1</v>
      </c>
      <c r="T81" s="21">
        <f t="shared" si="2"/>
        <v>0.23</v>
      </c>
      <c r="U81" s="15" t="s">
        <v>143</v>
      </c>
      <c r="V81" s="15" t="s">
        <v>144</v>
      </c>
    </row>
    <row r="82" spans="1:22" x14ac:dyDescent="0.25">
      <c r="A82" s="15">
        <f t="shared" si="3"/>
        <v>70</v>
      </c>
      <c r="B82" s="16" t="s">
        <v>151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6" t="s">
        <v>272</v>
      </c>
      <c r="O82" s="16">
        <v>0</v>
      </c>
      <c r="P82" s="22" t="s">
        <v>152</v>
      </c>
      <c r="Q82" s="19">
        <v>0.215</v>
      </c>
      <c r="R82" s="20" t="s">
        <v>34</v>
      </c>
      <c r="S82" s="24">
        <v>2</v>
      </c>
      <c r="T82" s="21">
        <f t="shared" si="2"/>
        <v>0.43</v>
      </c>
      <c r="U82" s="15" t="s">
        <v>119</v>
      </c>
      <c r="V82" s="15" t="s">
        <v>156</v>
      </c>
    </row>
    <row r="83" spans="1:22" x14ac:dyDescent="0.25">
      <c r="A83" s="15">
        <f t="shared" si="3"/>
        <v>71</v>
      </c>
      <c r="B83" s="16" t="s">
        <v>151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6" t="s">
        <v>272</v>
      </c>
      <c r="O83" s="16">
        <v>0</v>
      </c>
      <c r="P83" s="22" t="s">
        <v>153</v>
      </c>
      <c r="Q83" s="19">
        <v>0.151</v>
      </c>
      <c r="R83" s="20" t="s">
        <v>34</v>
      </c>
      <c r="S83" s="24">
        <v>3</v>
      </c>
      <c r="T83" s="21">
        <f t="shared" si="2"/>
        <v>0.45299999999999996</v>
      </c>
      <c r="U83" s="15" t="s">
        <v>119</v>
      </c>
      <c r="V83" s="15" t="s">
        <v>156</v>
      </c>
    </row>
    <row r="84" spans="1:22" x14ac:dyDescent="0.25">
      <c r="A84" s="15">
        <f t="shared" si="3"/>
        <v>72</v>
      </c>
      <c r="B84" s="16" t="s">
        <v>151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6" t="s">
        <v>272</v>
      </c>
      <c r="O84" s="16">
        <v>0</v>
      </c>
      <c r="P84" s="22" t="s">
        <v>154</v>
      </c>
      <c r="Q84" s="19">
        <v>0.105</v>
      </c>
      <c r="R84" s="20" t="s">
        <v>34</v>
      </c>
      <c r="S84" s="24">
        <v>4</v>
      </c>
      <c r="T84" s="21">
        <f t="shared" si="2"/>
        <v>0.42</v>
      </c>
      <c r="U84" s="15" t="s">
        <v>119</v>
      </c>
      <c r="V84" s="15" t="s">
        <v>156</v>
      </c>
    </row>
    <row r="85" spans="1:22" x14ac:dyDescent="0.25">
      <c r="A85" s="15">
        <f t="shared" si="3"/>
        <v>73</v>
      </c>
      <c r="B85" s="16" t="s">
        <v>151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6" t="s">
        <v>272</v>
      </c>
      <c r="O85" s="16">
        <v>0</v>
      </c>
      <c r="P85" s="22" t="s">
        <v>155</v>
      </c>
      <c r="Q85" s="19">
        <v>0.1</v>
      </c>
      <c r="R85" s="20" t="s">
        <v>34</v>
      </c>
      <c r="S85" s="24">
        <v>5</v>
      </c>
      <c r="T85" s="21">
        <f t="shared" si="2"/>
        <v>0.5</v>
      </c>
      <c r="U85" s="15" t="s">
        <v>119</v>
      </c>
      <c r="V85" s="15" t="s">
        <v>156</v>
      </c>
    </row>
    <row r="86" spans="1:22" x14ac:dyDescent="0.25">
      <c r="A86" s="15">
        <f t="shared" si="3"/>
        <v>74</v>
      </c>
      <c r="B86" s="16" t="s">
        <v>157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6" t="s">
        <v>272</v>
      </c>
      <c r="O86" s="16">
        <v>0</v>
      </c>
      <c r="P86" s="22" t="s">
        <v>158</v>
      </c>
      <c r="Q86" s="19">
        <v>0.12</v>
      </c>
      <c r="R86" s="20" t="s">
        <v>34</v>
      </c>
      <c r="S86" s="24">
        <v>2</v>
      </c>
      <c r="T86" s="21">
        <f t="shared" si="2"/>
        <v>0.24</v>
      </c>
      <c r="U86" s="15" t="s">
        <v>114</v>
      </c>
      <c r="V86" s="15" t="s">
        <v>159</v>
      </c>
    </row>
    <row r="87" spans="1:22" x14ac:dyDescent="0.25">
      <c r="A87" s="15">
        <f t="shared" si="3"/>
        <v>75</v>
      </c>
      <c r="B87" s="16" t="s">
        <v>151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6" t="s">
        <v>272</v>
      </c>
      <c r="O87" s="16">
        <v>0</v>
      </c>
      <c r="P87" s="22" t="s">
        <v>161</v>
      </c>
      <c r="Q87" s="19">
        <v>0.23499999999999999</v>
      </c>
      <c r="R87" s="20" t="s">
        <v>34</v>
      </c>
      <c r="S87" s="24">
        <v>5</v>
      </c>
      <c r="T87" s="21">
        <f t="shared" si="2"/>
        <v>1.1749999999999998</v>
      </c>
      <c r="U87" s="15" t="s">
        <v>119</v>
      </c>
      <c r="V87" s="15" t="s">
        <v>156</v>
      </c>
    </row>
    <row r="88" spans="1:22" x14ac:dyDescent="0.25">
      <c r="A88" s="15">
        <f t="shared" si="3"/>
        <v>76</v>
      </c>
      <c r="B88" s="16" t="s">
        <v>162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6" t="s">
        <v>272</v>
      </c>
      <c r="O88" s="16">
        <v>0</v>
      </c>
      <c r="P88" s="22" t="s">
        <v>163</v>
      </c>
      <c r="Q88" s="19">
        <v>3.6</v>
      </c>
      <c r="R88" s="20" t="s">
        <v>34</v>
      </c>
      <c r="S88" s="24">
        <v>1</v>
      </c>
      <c r="T88" s="21">
        <f t="shared" si="2"/>
        <v>3.6</v>
      </c>
      <c r="U88" s="15" t="s">
        <v>101</v>
      </c>
      <c r="V88" s="15" t="s">
        <v>164</v>
      </c>
    </row>
    <row r="89" spans="1:22" ht="18.75" customHeight="1" x14ac:dyDescent="0.25">
      <c r="A89" s="15">
        <f t="shared" si="3"/>
        <v>77</v>
      </c>
      <c r="B89" s="16" t="s">
        <v>130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6" t="s">
        <v>272</v>
      </c>
      <c r="O89" s="16">
        <v>0</v>
      </c>
      <c r="P89" s="22" t="s">
        <v>165</v>
      </c>
      <c r="Q89" s="19">
        <v>0.35</v>
      </c>
      <c r="R89" s="20" t="s">
        <v>34</v>
      </c>
      <c r="S89" s="24">
        <v>1</v>
      </c>
      <c r="T89" s="21">
        <f t="shared" si="2"/>
        <v>0.35</v>
      </c>
      <c r="U89" s="15" t="s">
        <v>166</v>
      </c>
      <c r="V89" s="15" t="s">
        <v>167</v>
      </c>
    </row>
    <row r="90" spans="1:22" x14ac:dyDescent="0.25">
      <c r="A90" s="15">
        <f t="shared" si="3"/>
        <v>78</v>
      </c>
      <c r="B90" s="16" t="s">
        <v>93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6" t="s">
        <v>272</v>
      </c>
      <c r="O90" s="16">
        <v>0</v>
      </c>
      <c r="P90" s="22" t="s">
        <v>168</v>
      </c>
      <c r="Q90" s="19">
        <v>1.2</v>
      </c>
      <c r="R90" s="20" t="s">
        <v>34</v>
      </c>
      <c r="S90" s="24">
        <v>2</v>
      </c>
      <c r="T90" s="21">
        <f t="shared" si="2"/>
        <v>2.4</v>
      </c>
      <c r="U90" s="15" t="s">
        <v>169</v>
      </c>
      <c r="V90" s="15" t="s">
        <v>96</v>
      </c>
    </row>
    <row r="91" spans="1:22" x14ac:dyDescent="0.25">
      <c r="A91" s="15">
        <f t="shared" si="3"/>
        <v>79</v>
      </c>
      <c r="B91" s="16" t="s">
        <v>93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6" t="s">
        <v>272</v>
      </c>
      <c r="O91" s="16">
        <v>0</v>
      </c>
      <c r="P91" s="22" t="s">
        <v>170</v>
      </c>
      <c r="Q91" s="19">
        <v>0.02</v>
      </c>
      <c r="R91" s="20" t="s">
        <v>34</v>
      </c>
      <c r="S91" s="24">
        <v>10</v>
      </c>
      <c r="T91" s="21">
        <f t="shared" si="2"/>
        <v>0.2</v>
      </c>
      <c r="U91" s="15" t="s">
        <v>169</v>
      </c>
      <c r="V91" s="15" t="s">
        <v>96</v>
      </c>
    </row>
    <row r="92" spans="1:22" x14ac:dyDescent="0.25">
      <c r="A92" s="15">
        <f t="shared" si="3"/>
        <v>80</v>
      </c>
      <c r="B92" s="16" t="s">
        <v>145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6" t="s">
        <v>272</v>
      </c>
      <c r="O92" s="16">
        <v>0</v>
      </c>
      <c r="P92" s="22" t="s">
        <v>171</v>
      </c>
      <c r="Q92" s="19">
        <v>1.5</v>
      </c>
      <c r="R92" s="20" t="s">
        <v>34</v>
      </c>
      <c r="S92" s="24">
        <v>1</v>
      </c>
      <c r="T92" s="21">
        <f t="shared" si="2"/>
        <v>1.5</v>
      </c>
      <c r="U92" s="15" t="s">
        <v>169</v>
      </c>
      <c r="V92" s="15" t="s">
        <v>172</v>
      </c>
    </row>
    <row r="93" spans="1:22" x14ac:dyDescent="0.25">
      <c r="A93" s="15">
        <f t="shared" si="3"/>
        <v>81</v>
      </c>
      <c r="B93" s="16" t="s">
        <v>162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6" t="s">
        <v>272</v>
      </c>
      <c r="O93" s="16">
        <v>0</v>
      </c>
      <c r="P93" s="22" t="s">
        <v>173</v>
      </c>
      <c r="Q93" s="19">
        <v>0.20499999999999999</v>
      </c>
      <c r="R93" s="20" t="s">
        <v>34</v>
      </c>
      <c r="S93" s="24">
        <v>4</v>
      </c>
      <c r="T93" s="21">
        <f t="shared" si="2"/>
        <v>0.82</v>
      </c>
      <c r="U93" s="15" t="s">
        <v>169</v>
      </c>
      <c r="V93" s="15" t="s">
        <v>164</v>
      </c>
    </row>
    <row r="94" spans="1:22" x14ac:dyDescent="0.25">
      <c r="A94" s="15">
        <f t="shared" si="3"/>
        <v>82</v>
      </c>
      <c r="B94" s="16" t="s">
        <v>162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6" t="s">
        <v>272</v>
      </c>
      <c r="O94" s="16">
        <v>0</v>
      </c>
      <c r="P94" s="22" t="s">
        <v>174</v>
      </c>
      <c r="Q94" s="19">
        <v>1</v>
      </c>
      <c r="R94" s="20" t="s">
        <v>34</v>
      </c>
      <c r="S94" s="24">
        <v>2</v>
      </c>
      <c r="T94" s="21">
        <f t="shared" si="2"/>
        <v>2</v>
      </c>
      <c r="U94" s="15" t="s">
        <v>169</v>
      </c>
      <c r="V94" s="15" t="s">
        <v>164</v>
      </c>
    </row>
    <row r="95" spans="1:22" x14ac:dyDescent="0.25">
      <c r="A95" s="15">
        <f t="shared" si="3"/>
        <v>83</v>
      </c>
      <c r="B95" s="16" t="s">
        <v>106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6" t="s">
        <v>272</v>
      </c>
      <c r="O95" s="16">
        <v>0</v>
      </c>
      <c r="P95" s="22" t="s">
        <v>175</v>
      </c>
      <c r="Q95" s="19">
        <v>0.23499999999999999</v>
      </c>
      <c r="R95" s="20" t="s">
        <v>34</v>
      </c>
      <c r="S95" s="24">
        <v>1</v>
      </c>
      <c r="T95" s="21">
        <f t="shared" si="2"/>
        <v>0.23499999999999999</v>
      </c>
      <c r="U95" s="15" t="s">
        <v>178</v>
      </c>
      <c r="V95" s="15" t="s">
        <v>179</v>
      </c>
    </row>
    <row r="96" spans="1:22" x14ac:dyDescent="0.25">
      <c r="A96" s="15">
        <f t="shared" si="3"/>
        <v>84</v>
      </c>
      <c r="B96" s="16" t="s">
        <v>106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6" t="s">
        <v>272</v>
      </c>
      <c r="O96" s="16">
        <v>0</v>
      </c>
      <c r="P96" s="22" t="s">
        <v>176</v>
      </c>
      <c r="Q96" s="19">
        <v>0.14000000000000001</v>
      </c>
      <c r="R96" s="20" t="s">
        <v>34</v>
      </c>
      <c r="S96" s="24">
        <v>1</v>
      </c>
      <c r="T96" s="21">
        <f t="shared" si="2"/>
        <v>0.14000000000000001</v>
      </c>
      <c r="U96" s="15" t="s">
        <v>178</v>
      </c>
      <c r="V96" s="15" t="s">
        <v>179</v>
      </c>
    </row>
    <row r="97" spans="1:22" x14ac:dyDescent="0.25">
      <c r="A97" s="15">
        <f t="shared" si="3"/>
        <v>85</v>
      </c>
      <c r="B97" s="16" t="s">
        <v>106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6" t="s">
        <v>272</v>
      </c>
      <c r="O97" s="16">
        <v>0</v>
      </c>
      <c r="P97" s="22" t="s">
        <v>177</v>
      </c>
      <c r="Q97" s="19">
        <v>5.0000000000000001E-3</v>
      </c>
      <c r="R97" s="20" t="s">
        <v>34</v>
      </c>
      <c r="S97" s="24">
        <v>1</v>
      </c>
      <c r="T97" s="21">
        <f t="shared" si="2"/>
        <v>5.0000000000000001E-3</v>
      </c>
      <c r="U97" s="15" t="s">
        <v>178</v>
      </c>
      <c r="V97" s="15" t="s">
        <v>179</v>
      </c>
    </row>
    <row r="98" spans="1:22" ht="17.25" customHeight="1" x14ac:dyDescent="0.25">
      <c r="A98" s="15">
        <f t="shared" si="3"/>
        <v>86</v>
      </c>
      <c r="B98" s="16" t="s">
        <v>77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6" t="s">
        <v>272</v>
      </c>
      <c r="O98" s="16">
        <v>0</v>
      </c>
      <c r="P98" s="22" t="s">
        <v>180</v>
      </c>
      <c r="Q98" s="19">
        <v>6.5</v>
      </c>
      <c r="R98" s="20" t="s">
        <v>34</v>
      </c>
      <c r="S98" s="24">
        <v>1</v>
      </c>
      <c r="T98" s="21">
        <f t="shared" si="2"/>
        <v>6.5</v>
      </c>
      <c r="U98" s="15" t="s">
        <v>101</v>
      </c>
      <c r="V98" s="15" t="s">
        <v>150</v>
      </c>
    </row>
    <row r="99" spans="1:22" x14ac:dyDescent="0.25">
      <c r="A99" s="15">
        <f t="shared" si="3"/>
        <v>87</v>
      </c>
      <c r="B99" s="16" t="s">
        <v>77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6" t="s">
        <v>272</v>
      </c>
      <c r="O99" s="16">
        <v>0</v>
      </c>
      <c r="P99" s="22" t="s">
        <v>181</v>
      </c>
      <c r="Q99" s="19">
        <v>5.6</v>
      </c>
      <c r="R99" s="20" t="s">
        <v>34</v>
      </c>
      <c r="S99" s="24">
        <v>1</v>
      </c>
      <c r="T99" s="21">
        <f t="shared" si="2"/>
        <v>5.6</v>
      </c>
      <c r="U99" s="15" t="s">
        <v>101</v>
      </c>
      <c r="V99" s="15" t="s">
        <v>150</v>
      </c>
    </row>
    <row r="100" spans="1:22" x14ac:dyDescent="0.25">
      <c r="A100" s="15">
        <f t="shared" si="3"/>
        <v>88</v>
      </c>
      <c r="B100" s="16" t="s">
        <v>77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6" t="s">
        <v>272</v>
      </c>
      <c r="O100" s="16">
        <v>0</v>
      </c>
      <c r="P100" s="22" t="s">
        <v>182</v>
      </c>
      <c r="Q100" s="19">
        <v>9</v>
      </c>
      <c r="R100" s="20" t="s">
        <v>34</v>
      </c>
      <c r="S100" s="24">
        <v>1</v>
      </c>
      <c r="T100" s="21">
        <f t="shared" si="2"/>
        <v>9</v>
      </c>
      <c r="U100" s="15" t="s">
        <v>101</v>
      </c>
      <c r="V100" s="15" t="s">
        <v>150</v>
      </c>
    </row>
    <row r="101" spans="1:22" x14ac:dyDescent="0.25">
      <c r="A101" s="15">
        <f t="shared" si="3"/>
        <v>89</v>
      </c>
      <c r="B101" s="16" t="s">
        <v>77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6" t="s">
        <v>272</v>
      </c>
      <c r="O101" s="16">
        <v>0</v>
      </c>
      <c r="P101" s="22" t="s">
        <v>183</v>
      </c>
      <c r="Q101" s="19">
        <v>0.99</v>
      </c>
      <c r="R101" s="20" t="s">
        <v>34</v>
      </c>
      <c r="S101" s="24">
        <v>1</v>
      </c>
      <c r="T101" s="21">
        <f t="shared" si="2"/>
        <v>0.99</v>
      </c>
      <c r="U101" s="15" t="s">
        <v>187</v>
      </c>
      <c r="V101" s="15" t="s">
        <v>150</v>
      </c>
    </row>
    <row r="102" spans="1:22" x14ac:dyDescent="0.25">
      <c r="A102" s="15">
        <f t="shared" si="3"/>
        <v>90</v>
      </c>
      <c r="B102" s="16" t="s">
        <v>77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6" t="s">
        <v>272</v>
      </c>
      <c r="O102" s="16">
        <v>0</v>
      </c>
      <c r="P102" s="22" t="s">
        <v>184</v>
      </c>
      <c r="Q102" s="19">
        <v>0.45</v>
      </c>
      <c r="R102" s="20" t="s">
        <v>34</v>
      </c>
      <c r="S102" s="24">
        <v>2</v>
      </c>
      <c r="T102" s="21">
        <f t="shared" si="2"/>
        <v>0.9</v>
      </c>
      <c r="U102" s="15" t="s">
        <v>187</v>
      </c>
      <c r="V102" s="15" t="s">
        <v>150</v>
      </c>
    </row>
    <row r="103" spans="1:22" ht="30" x14ac:dyDescent="0.25">
      <c r="A103" s="15">
        <f t="shared" si="3"/>
        <v>91</v>
      </c>
      <c r="B103" s="16" t="s">
        <v>77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6" t="s">
        <v>272</v>
      </c>
      <c r="O103" s="16">
        <v>0</v>
      </c>
      <c r="P103" s="22" t="s">
        <v>185</v>
      </c>
      <c r="Q103" s="19">
        <v>0.22</v>
      </c>
      <c r="R103" s="20" t="s">
        <v>34</v>
      </c>
      <c r="S103" s="24">
        <v>3</v>
      </c>
      <c r="T103" s="21">
        <f t="shared" si="2"/>
        <v>0.66</v>
      </c>
      <c r="U103" s="15" t="s">
        <v>187</v>
      </c>
      <c r="V103" s="15" t="s">
        <v>150</v>
      </c>
    </row>
    <row r="104" spans="1:22" ht="30" x14ac:dyDescent="0.25">
      <c r="A104" s="15">
        <f t="shared" si="3"/>
        <v>92</v>
      </c>
      <c r="B104" s="16" t="s">
        <v>77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6" t="s">
        <v>272</v>
      </c>
      <c r="O104" s="16">
        <v>0</v>
      </c>
      <c r="P104" s="22" t="s">
        <v>186</v>
      </c>
      <c r="Q104" s="19">
        <v>3.65</v>
      </c>
      <c r="R104" s="20" t="s">
        <v>34</v>
      </c>
      <c r="S104" s="24">
        <v>4</v>
      </c>
      <c r="T104" s="21">
        <f t="shared" si="2"/>
        <v>14.6</v>
      </c>
      <c r="U104" s="15" t="s">
        <v>187</v>
      </c>
      <c r="V104" s="15" t="s">
        <v>150</v>
      </c>
    </row>
    <row r="105" spans="1:22" x14ac:dyDescent="0.25">
      <c r="A105" s="15">
        <f t="shared" si="3"/>
        <v>93</v>
      </c>
      <c r="B105" s="16" t="s">
        <v>77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6" t="s">
        <v>272</v>
      </c>
      <c r="O105" s="16">
        <v>0</v>
      </c>
      <c r="P105" s="22" t="s">
        <v>188</v>
      </c>
      <c r="Q105" s="19">
        <v>0.108</v>
      </c>
      <c r="R105" s="20" t="s">
        <v>34</v>
      </c>
      <c r="S105" s="24">
        <v>2</v>
      </c>
      <c r="T105" s="21">
        <f t="shared" si="2"/>
        <v>0.216</v>
      </c>
      <c r="U105" s="15" t="s">
        <v>189</v>
      </c>
      <c r="V105" s="15" t="s">
        <v>150</v>
      </c>
    </row>
    <row r="106" spans="1:22" x14ac:dyDescent="0.25">
      <c r="A106" s="15">
        <f t="shared" si="3"/>
        <v>94</v>
      </c>
      <c r="B106" s="16" t="s">
        <v>77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6" t="s">
        <v>272</v>
      </c>
      <c r="O106" s="16">
        <v>0</v>
      </c>
      <c r="P106" s="22" t="s">
        <v>190</v>
      </c>
      <c r="Q106" s="19">
        <v>0.16500000000000001</v>
      </c>
      <c r="R106" s="20" t="s">
        <v>34</v>
      </c>
      <c r="S106" s="24">
        <v>1</v>
      </c>
      <c r="T106" s="21">
        <f t="shared" si="2"/>
        <v>0.16500000000000001</v>
      </c>
      <c r="U106" s="15" t="s">
        <v>189</v>
      </c>
      <c r="V106" s="15" t="s">
        <v>150</v>
      </c>
    </row>
    <row r="107" spans="1:22" x14ac:dyDescent="0.25">
      <c r="A107" s="15">
        <f t="shared" si="3"/>
        <v>95</v>
      </c>
      <c r="B107" s="16" t="s">
        <v>77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6" t="s">
        <v>272</v>
      </c>
      <c r="O107" s="16">
        <v>0</v>
      </c>
      <c r="P107" s="22" t="s">
        <v>191</v>
      </c>
      <c r="Q107" s="19">
        <v>0.05</v>
      </c>
      <c r="R107" s="20" t="s">
        <v>34</v>
      </c>
      <c r="S107" s="24">
        <v>3</v>
      </c>
      <c r="T107" s="21">
        <f t="shared" si="2"/>
        <v>0.15000000000000002</v>
      </c>
      <c r="U107" s="15" t="s">
        <v>189</v>
      </c>
      <c r="V107" s="15" t="s">
        <v>150</v>
      </c>
    </row>
    <row r="108" spans="1:22" x14ac:dyDescent="0.25">
      <c r="A108" s="15">
        <f t="shared" si="3"/>
        <v>96</v>
      </c>
      <c r="B108" s="16" t="s">
        <v>73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6" t="s">
        <v>272</v>
      </c>
      <c r="O108" s="16">
        <v>0</v>
      </c>
      <c r="P108" s="22" t="s">
        <v>192</v>
      </c>
      <c r="Q108" s="19">
        <v>6.0629999999999997</v>
      </c>
      <c r="R108" s="20" t="s">
        <v>34</v>
      </c>
      <c r="S108" s="24">
        <v>1</v>
      </c>
      <c r="T108" s="21">
        <f t="shared" si="2"/>
        <v>6.0629999999999997</v>
      </c>
      <c r="U108" s="15" t="s">
        <v>189</v>
      </c>
      <c r="V108" s="15" t="s">
        <v>193</v>
      </c>
    </row>
    <row r="109" spans="1:22" x14ac:dyDescent="0.25">
      <c r="A109" s="15">
        <f t="shared" si="3"/>
        <v>97</v>
      </c>
      <c r="B109" s="16" t="s">
        <v>93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6" t="s">
        <v>272</v>
      </c>
      <c r="O109" s="16">
        <v>0</v>
      </c>
      <c r="P109" s="22" t="s">
        <v>194</v>
      </c>
      <c r="Q109" s="19">
        <v>5.3999999999999999E-2</v>
      </c>
      <c r="R109" s="20" t="s">
        <v>34</v>
      </c>
      <c r="S109" s="24">
        <v>1</v>
      </c>
      <c r="T109" s="21">
        <f t="shared" si="2"/>
        <v>5.3999999999999999E-2</v>
      </c>
      <c r="U109" s="15" t="s">
        <v>189</v>
      </c>
      <c r="V109" s="15" t="s">
        <v>96</v>
      </c>
    </row>
    <row r="110" spans="1:22" x14ac:dyDescent="0.25">
      <c r="A110" s="15">
        <f t="shared" si="3"/>
        <v>98</v>
      </c>
      <c r="B110" s="16" t="s">
        <v>93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6" t="s">
        <v>272</v>
      </c>
      <c r="O110" s="16">
        <v>0</v>
      </c>
      <c r="P110" s="22" t="s">
        <v>195</v>
      </c>
      <c r="Q110" s="19">
        <v>0.14599999999999999</v>
      </c>
      <c r="R110" s="20" t="s">
        <v>34</v>
      </c>
      <c r="S110" s="24">
        <v>1</v>
      </c>
      <c r="T110" s="21">
        <f t="shared" si="2"/>
        <v>0.14599999999999999</v>
      </c>
      <c r="U110" s="15" t="s">
        <v>189</v>
      </c>
      <c r="V110" s="15" t="s">
        <v>96</v>
      </c>
    </row>
    <row r="111" spans="1:22" x14ac:dyDescent="0.25">
      <c r="A111" s="15">
        <f t="shared" si="3"/>
        <v>99</v>
      </c>
      <c r="B111" s="16" t="s">
        <v>93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6" t="s">
        <v>272</v>
      </c>
      <c r="O111" s="16">
        <v>0</v>
      </c>
      <c r="P111" s="22" t="s">
        <v>196</v>
      </c>
      <c r="Q111" s="19">
        <v>0.23</v>
      </c>
      <c r="R111" s="20" t="s">
        <v>34</v>
      </c>
      <c r="S111" s="24">
        <v>1</v>
      </c>
      <c r="T111" s="21">
        <f t="shared" si="2"/>
        <v>0.23</v>
      </c>
      <c r="U111" s="15" t="s">
        <v>189</v>
      </c>
      <c r="V111" s="15" t="s">
        <v>96</v>
      </c>
    </row>
    <row r="112" spans="1:22" x14ac:dyDescent="0.25">
      <c r="A112" s="15">
        <f t="shared" si="3"/>
        <v>100</v>
      </c>
      <c r="B112" s="16" t="s">
        <v>93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6" t="s">
        <v>272</v>
      </c>
      <c r="O112" s="16">
        <v>0</v>
      </c>
      <c r="P112" s="22" t="s">
        <v>197</v>
      </c>
      <c r="Q112" s="19">
        <v>4.8000000000000001E-2</v>
      </c>
      <c r="R112" s="20" t="s">
        <v>34</v>
      </c>
      <c r="S112" s="24">
        <v>1</v>
      </c>
      <c r="T112" s="21">
        <f t="shared" si="2"/>
        <v>4.8000000000000001E-2</v>
      </c>
      <c r="U112" s="15" t="s">
        <v>189</v>
      </c>
      <c r="V112" s="15" t="s">
        <v>96</v>
      </c>
    </row>
    <row r="113" spans="1:22" x14ac:dyDescent="0.25">
      <c r="A113" s="15">
        <f t="shared" si="3"/>
        <v>101</v>
      </c>
      <c r="B113" s="16" t="s">
        <v>93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6" t="s">
        <v>272</v>
      </c>
      <c r="O113" s="16">
        <v>0</v>
      </c>
      <c r="P113" s="22" t="s">
        <v>198</v>
      </c>
      <c r="Q113" s="19">
        <v>0.56699999999999995</v>
      </c>
      <c r="R113" s="20" t="s">
        <v>34</v>
      </c>
      <c r="S113" s="24">
        <v>1</v>
      </c>
      <c r="T113" s="21">
        <f t="shared" si="2"/>
        <v>0.56699999999999995</v>
      </c>
      <c r="U113" s="15" t="s">
        <v>189</v>
      </c>
      <c r="V113" s="15" t="s">
        <v>96</v>
      </c>
    </row>
    <row r="114" spans="1:22" x14ac:dyDescent="0.25">
      <c r="A114" s="15">
        <f t="shared" si="3"/>
        <v>102</v>
      </c>
      <c r="B114" s="16" t="s">
        <v>93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6" t="s">
        <v>272</v>
      </c>
      <c r="O114" s="16">
        <v>0</v>
      </c>
      <c r="P114" s="22" t="s">
        <v>199</v>
      </c>
      <c r="Q114" s="19">
        <v>0.14499999999999999</v>
      </c>
      <c r="R114" s="20" t="s">
        <v>34</v>
      </c>
      <c r="S114" s="24">
        <v>1</v>
      </c>
      <c r="T114" s="21">
        <f t="shared" si="2"/>
        <v>0.14499999999999999</v>
      </c>
      <c r="U114" s="15" t="s">
        <v>189</v>
      </c>
      <c r="V114" s="15" t="s">
        <v>96</v>
      </c>
    </row>
    <row r="115" spans="1:22" x14ac:dyDescent="0.25">
      <c r="A115" s="15">
        <f t="shared" si="3"/>
        <v>103</v>
      </c>
      <c r="B115" s="16" t="s">
        <v>93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6" t="s">
        <v>272</v>
      </c>
      <c r="O115" s="16">
        <v>0</v>
      </c>
      <c r="P115" s="22" t="s">
        <v>202</v>
      </c>
      <c r="Q115" s="19">
        <v>0.19</v>
      </c>
      <c r="R115" s="20" t="s">
        <v>34</v>
      </c>
      <c r="S115" s="24">
        <v>1</v>
      </c>
      <c r="T115" s="21">
        <f t="shared" si="2"/>
        <v>0.19</v>
      </c>
      <c r="U115" s="15" t="s">
        <v>200</v>
      </c>
      <c r="V115" s="15" t="s">
        <v>201</v>
      </c>
    </row>
    <row r="116" spans="1:22" x14ac:dyDescent="0.25">
      <c r="A116" s="15">
        <f t="shared" si="3"/>
        <v>104</v>
      </c>
      <c r="B116" s="16" t="s">
        <v>93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6" t="s">
        <v>272</v>
      </c>
      <c r="O116" s="16">
        <v>0</v>
      </c>
      <c r="P116" s="22" t="s">
        <v>203</v>
      </c>
      <c r="Q116" s="19">
        <v>8.4000000000000005E-2</v>
      </c>
      <c r="R116" s="20" t="s">
        <v>34</v>
      </c>
      <c r="S116" s="24">
        <v>1</v>
      </c>
      <c r="T116" s="21">
        <f t="shared" si="2"/>
        <v>8.4000000000000005E-2</v>
      </c>
      <c r="U116" s="15" t="s">
        <v>200</v>
      </c>
      <c r="V116" s="15" t="s">
        <v>201</v>
      </c>
    </row>
    <row r="117" spans="1:22" x14ac:dyDescent="0.25">
      <c r="A117" s="15">
        <f t="shared" si="3"/>
        <v>105</v>
      </c>
      <c r="B117" s="16" t="s">
        <v>93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6" t="s">
        <v>272</v>
      </c>
      <c r="O117" s="16">
        <v>0</v>
      </c>
      <c r="P117" s="22" t="s">
        <v>204</v>
      </c>
      <c r="Q117" s="19">
        <v>1.9E-3</v>
      </c>
      <c r="R117" s="20" t="s">
        <v>128</v>
      </c>
      <c r="S117" s="24">
        <v>2.2999999999999998</v>
      </c>
      <c r="T117" s="21">
        <f t="shared" si="2"/>
        <v>4.3699999999999998E-3</v>
      </c>
      <c r="U117" s="15" t="s">
        <v>200</v>
      </c>
      <c r="V117" s="15" t="s">
        <v>201</v>
      </c>
    </row>
    <row r="118" spans="1:22" x14ac:dyDescent="0.25">
      <c r="A118" s="15">
        <f t="shared" si="3"/>
        <v>106</v>
      </c>
      <c r="B118" s="16" t="s">
        <v>93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6" t="s">
        <v>272</v>
      </c>
      <c r="O118" s="16">
        <v>0</v>
      </c>
      <c r="P118" s="22" t="s">
        <v>205</v>
      </c>
      <c r="Q118" s="19">
        <v>1.2999999999999999E-3</v>
      </c>
      <c r="R118" s="20" t="s">
        <v>128</v>
      </c>
      <c r="S118" s="24">
        <v>1.2</v>
      </c>
      <c r="T118" s="21">
        <f t="shared" si="2"/>
        <v>1.56E-3</v>
      </c>
      <c r="U118" s="15" t="s">
        <v>200</v>
      </c>
      <c r="V118" s="15" t="s">
        <v>201</v>
      </c>
    </row>
    <row r="119" spans="1:22" x14ac:dyDescent="0.25">
      <c r="A119" s="15">
        <f t="shared" si="3"/>
        <v>107</v>
      </c>
      <c r="B119" s="16" t="s">
        <v>93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6" t="s">
        <v>272</v>
      </c>
      <c r="O119" s="16">
        <v>0</v>
      </c>
      <c r="P119" s="22" t="s">
        <v>206</v>
      </c>
      <c r="Q119" s="19">
        <v>1.16E-3</v>
      </c>
      <c r="R119" s="20" t="s">
        <v>128</v>
      </c>
      <c r="S119" s="24">
        <v>0.9</v>
      </c>
      <c r="T119" s="21">
        <f t="shared" si="2"/>
        <v>1.044E-3</v>
      </c>
      <c r="U119" s="15" t="s">
        <v>200</v>
      </c>
      <c r="V119" s="15" t="s">
        <v>201</v>
      </c>
    </row>
    <row r="120" spans="1:22" x14ac:dyDescent="0.25">
      <c r="A120" s="15">
        <f t="shared" si="3"/>
        <v>108</v>
      </c>
      <c r="B120" s="16" t="s">
        <v>107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6" t="s">
        <v>272</v>
      </c>
      <c r="O120" s="16">
        <v>0</v>
      </c>
      <c r="P120" s="22" t="s">
        <v>207</v>
      </c>
      <c r="Q120" s="19">
        <v>0.14000000000000001</v>
      </c>
      <c r="R120" s="20" t="s">
        <v>34</v>
      </c>
      <c r="S120" s="24">
        <v>1</v>
      </c>
      <c r="T120" s="21">
        <f t="shared" si="2"/>
        <v>0.14000000000000001</v>
      </c>
      <c r="U120" s="15" t="s">
        <v>208</v>
      </c>
      <c r="V120" s="15" t="s">
        <v>209</v>
      </c>
    </row>
    <row r="121" spans="1:22" x14ac:dyDescent="0.25">
      <c r="A121" s="15">
        <f t="shared" si="3"/>
        <v>109</v>
      </c>
      <c r="B121" s="16" t="s">
        <v>210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6" t="s">
        <v>272</v>
      </c>
      <c r="O121" s="16">
        <v>0</v>
      </c>
      <c r="P121" s="22" t="s">
        <v>211</v>
      </c>
      <c r="Q121" s="19">
        <v>0.18</v>
      </c>
      <c r="R121" s="20" t="s">
        <v>34</v>
      </c>
      <c r="S121" s="24">
        <v>2</v>
      </c>
      <c r="T121" s="21">
        <f t="shared" si="2"/>
        <v>0.36</v>
      </c>
      <c r="U121" s="15" t="s">
        <v>208</v>
      </c>
      <c r="V121" s="15" t="s">
        <v>212</v>
      </c>
    </row>
    <row r="122" spans="1:22" x14ac:dyDescent="0.25">
      <c r="A122" s="15">
        <f t="shared" si="3"/>
        <v>110</v>
      </c>
      <c r="B122" s="16" t="s">
        <v>210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6" t="s">
        <v>272</v>
      </c>
      <c r="O122" s="16">
        <v>0</v>
      </c>
      <c r="P122" s="22" t="s">
        <v>213</v>
      </c>
      <c r="Q122" s="19">
        <v>0.18</v>
      </c>
      <c r="R122" s="20" t="s">
        <v>34</v>
      </c>
      <c r="S122" s="24">
        <v>2</v>
      </c>
      <c r="T122" s="21">
        <f t="shared" si="2"/>
        <v>0.36</v>
      </c>
      <c r="U122" s="15" t="s">
        <v>215</v>
      </c>
      <c r="V122" s="15" t="s">
        <v>217</v>
      </c>
    </row>
    <row r="123" spans="1:22" x14ac:dyDescent="0.25">
      <c r="A123" s="15">
        <f t="shared" si="3"/>
        <v>111</v>
      </c>
      <c r="B123" s="16" t="s">
        <v>210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6" t="s">
        <v>272</v>
      </c>
      <c r="O123" s="16">
        <v>0</v>
      </c>
      <c r="P123" s="22" t="s">
        <v>214</v>
      </c>
      <c r="Q123" s="19">
        <v>0.18</v>
      </c>
      <c r="R123" s="20" t="s">
        <v>34</v>
      </c>
      <c r="S123" s="24">
        <v>4</v>
      </c>
      <c r="T123" s="21">
        <f t="shared" si="2"/>
        <v>0.72</v>
      </c>
      <c r="U123" s="15" t="s">
        <v>215</v>
      </c>
      <c r="V123" s="15" t="s">
        <v>217</v>
      </c>
    </row>
    <row r="124" spans="1:22" x14ac:dyDescent="0.25">
      <c r="A124" s="15">
        <f t="shared" si="3"/>
        <v>112</v>
      </c>
      <c r="B124" s="16" t="s">
        <v>112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6" t="s">
        <v>272</v>
      </c>
      <c r="O124" s="16">
        <v>0</v>
      </c>
      <c r="P124" s="22" t="s">
        <v>214</v>
      </c>
      <c r="Q124" s="19">
        <v>0.18</v>
      </c>
      <c r="R124" s="20" t="s">
        <v>34</v>
      </c>
      <c r="S124" s="24">
        <v>2</v>
      </c>
      <c r="T124" s="21">
        <f t="shared" si="2"/>
        <v>0.36</v>
      </c>
      <c r="U124" s="15" t="s">
        <v>215</v>
      </c>
      <c r="V124" s="15" t="s">
        <v>216</v>
      </c>
    </row>
    <row r="125" spans="1:22" x14ac:dyDescent="0.25">
      <c r="A125" s="15">
        <f t="shared" si="3"/>
        <v>113</v>
      </c>
      <c r="B125" s="16" t="s">
        <v>162</v>
      </c>
      <c r="C125" s="12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6" t="s">
        <v>272</v>
      </c>
      <c r="O125" s="16">
        <v>0</v>
      </c>
      <c r="P125" s="22" t="s">
        <v>220</v>
      </c>
      <c r="Q125" s="19">
        <v>8.5</v>
      </c>
      <c r="R125" s="20" t="s">
        <v>34</v>
      </c>
      <c r="S125" s="24">
        <v>1</v>
      </c>
      <c r="T125" s="21">
        <f t="shared" si="2"/>
        <v>8.5</v>
      </c>
      <c r="U125" s="15" t="s">
        <v>169</v>
      </c>
      <c r="V125" s="15" t="s">
        <v>164</v>
      </c>
    </row>
    <row r="126" spans="1:22" x14ac:dyDescent="0.25">
      <c r="A126" s="15">
        <f t="shared" si="3"/>
        <v>114</v>
      </c>
      <c r="B126" s="16" t="s">
        <v>162</v>
      </c>
      <c r="C126" s="12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6" t="s">
        <v>272</v>
      </c>
      <c r="O126" s="16">
        <v>0</v>
      </c>
      <c r="P126" s="22" t="s">
        <v>221</v>
      </c>
      <c r="Q126" s="19">
        <v>12</v>
      </c>
      <c r="R126" s="20" t="s">
        <v>34</v>
      </c>
      <c r="S126" s="24">
        <v>1</v>
      </c>
      <c r="T126" s="21">
        <f t="shared" si="2"/>
        <v>12</v>
      </c>
      <c r="U126" s="15" t="s">
        <v>169</v>
      </c>
      <c r="V126" s="15" t="s">
        <v>164</v>
      </c>
    </row>
    <row r="127" spans="1:22" x14ac:dyDescent="0.25">
      <c r="A127" s="15">
        <f t="shared" si="3"/>
        <v>115</v>
      </c>
      <c r="B127" s="16" t="s">
        <v>162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6" t="s">
        <v>272</v>
      </c>
      <c r="O127" s="16">
        <v>0</v>
      </c>
      <c r="P127" s="22" t="s">
        <v>218</v>
      </c>
      <c r="Q127" s="19">
        <v>0.7</v>
      </c>
      <c r="R127" s="20" t="s">
        <v>34</v>
      </c>
      <c r="S127" s="24">
        <v>1</v>
      </c>
      <c r="T127" s="21">
        <f t="shared" si="2"/>
        <v>0.7</v>
      </c>
      <c r="U127" s="15" t="s">
        <v>169</v>
      </c>
      <c r="V127" s="15" t="s">
        <v>164</v>
      </c>
    </row>
    <row r="128" spans="1:22" x14ac:dyDescent="0.25">
      <c r="A128" s="15">
        <f t="shared" si="3"/>
        <v>116</v>
      </c>
      <c r="B128" s="16" t="s">
        <v>162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6" t="s">
        <v>272</v>
      </c>
      <c r="O128" s="16">
        <v>0</v>
      </c>
      <c r="P128" s="22" t="s">
        <v>222</v>
      </c>
      <c r="Q128" s="19">
        <v>0.8</v>
      </c>
      <c r="R128" s="20" t="s">
        <v>34</v>
      </c>
      <c r="S128" s="24">
        <v>1</v>
      </c>
      <c r="T128" s="21">
        <f t="shared" si="2"/>
        <v>0.8</v>
      </c>
      <c r="U128" s="15" t="s">
        <v>169</v>
      </c>
      <c r="V128" s="15" t="s">
        <v>164</v>
      </c>
    </row>
    <row r="129" spans="1:22" x14ac:dyDescent="0.25">
      <c r="A129" s="15">
        <f t="shared" si="3"/>
        <v>117</v>
      </c>
      <c r="B129" s="16" t="s">
        <v>162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6" t="s">
        <v>272</v>
      </c>
      <c r="O129" s="16">
        <v>0</v>
      </c>
      <c r="P129" s="22" t="s">
        <v>219</v>
      </c>
      <c r="Q129" s="19">
        <v>0.75</v>
      </c>
      <c r="R129" s="20" t="s">
        <v>34</v>
      </c>
      <c r="S129" s="24">
        <v>16</v>
      </c>
      <c r="T129" s="21">
        <f t="shared" si="2"/>
        <v>12</v>
      </c>
      <c r="U129" s="15" t="s">
        <v>169</v>
      </c>
      <c r="V129" s="15" t="s">
        <v>164</v>
      </c>
    </row>
    <row r="130" spans="1:22" x14ac:dyDescent="0.25">
      <c r="A130" s="15">
        <f t="shared" si="3"/>
        <v>118</v>
      </c>
      <c r="B130" s="16" t="s">
        <v>157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6" t="s">
        <v>272</v>
      </c>
      <c r="O130" s="16">
        <v>0</v>
      </c>
      <c r="P130" s="22" t="s">
        <v>223</v>
      </c>
      <c r="Q130" s="19">
        <v>2.0499999999999998</v>
      </c>
      <c r="R130" s="20" t="s">
        <v>34</v>
      </c>
      <c r="S130" s="24">
        <v>1</v>
      </c>
      <c r="T130" s="21">
        <f t="shared" si="2"/>
        <v>2.0499999999999998</v>
      </c>
      <c r="U130" s="15" t="s">
        <v>224</v>
      </c>
      <c r="V130" s="15" t="s">
        <v>225</v>
      </c>
    </row>
    <row r="131" spans="1:22" x14ac:dyDescent="0.25">
      <c r="A131" s="15">
        <f t="shared" si="3"/>
        <v>119</v>
      </c>
      <c r="B131" s="16" t="s">
        <v>157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6" t="s">
        <v>272</v>
      </c>
      <c r="O131" s="16">
        <v>0</v>
      </c>
      <c r="P131" s="22" t="s">
        <v>227</v>
      </c>
      <c r="Q131" s="19">
        <v>1.4690000000000001</v>
      </c>
      <c r="R131" s="20" t="s">
        <v>34</v>
      </c>
      <c r="S131" s="24">
        <v>10</v>
      </c>
      <c r="T131" s="21">
        <f t="shared" si="2"/>
        <v>14.690000000000001</v>
      </c>
      <c r="U131" s="15" t="s">
        <v>224</v>
      </c>
      <c r="V131" s="15" t="s">
        <v>225</v>
      </c>
    </row>
    <row r="132" spans="1:22" x14ac:dyDescent="0.25">
      <c r="A132" s="15">
        <f t="shared" si="3"/>
        <v>120</v>
      </c>
      <c r="B132" s="16" t="s">
        <v>157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6" t="s">
        <v>272</v>
      </c>
      <c r="O132" s="16">
        <v>0</v>
      </c>
      <c r="P132" s="22" t="s">
        <v>226</v>
      </c>
      <c r="Q132" s="19">
        <v>1.115</v>
      </c>
      <c r="R132" s="20" t="s">
        <v>34</v>
      </c>
      <c r="S132" s="24">
        <v>12</v>
      </c>
      <c r="T132" s="21">
        <f t="shared" si="2"/>
        <v>13.379999999999999</v>
      </c>
      <c r="U132" s="15" t="s">
        <v>224</v>
      </c>
      <c r="V132" s="15" t="s">
        <v>225</v>
      </c>
    </row>
    <row r="133" spans="1:22" x14ac:dyDescent="0.25">
      <c r="A133" s="15">
        <f t="shared" si="3"/>
        <v>121</v>
      </c>
      <c r="B133" s="16" t="s">
        <v>157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6" t="s">
        <v>272</v>
      </c>
      <c r="O133" s="16">
        <v>0</v>
      </c>
      <c r="P133" s="22" t="s">
        <v>228</v>
      </c>
      <c r="Q133" s="19">
        <v>1.6120000000000001</v>
      </c>
      <c r="R133" s="20" t="s">
        <v>34</v>
      </c>
      <c r="S133" s="24">
        <v>1</v>
      </c>
      <c r="T133" s="21">
        <f t="shared" si="2"/>
        <v>1.6120000000000001</v>
      </c>
      <c r="U133" s="15" t="s">
        <v>224</v>
      </c>
      <c r="V133" s="15" t="s">
        <v>225</v>
      </c>
    </row>
    <row r="134" spans="1:22" ht="30" x14ac:dyDescent="0.25">
      <c r="A134" s="15">
        <f t="shared" si="3"/>
        <v>122</v>
      </c>
      <c r="B134" s="16" t="s">
        <v>151</v>
      </c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6" t="s">
        <v>272</v>
      </c>
      <c r="O134" s="16">
        <v>0</v>
      </c>
      <c r="P134" s="25" t="s">
        <v>306</v>
      </c>
      <c r="Q134" s="19">
        <v>6.2055100000000003</v>
      </c>
      <c r="R134" s="66" t="s">
        <v>304</v>
      </c>
      <c r="S134" s="67">
        <v>12.862</v>
      </c>
      <c r="T134" s="21">
        <f t="shared" si="2"/>
        <v>79.815269620000009</v>
      </c>
      <c r="U134" s="25" t="s">
        <v>307</v>
      </c>
      <c r="V134" s="25" t="s">
        <v>308</v>
      </c>
    </row>
    <row r="135" spans="1:22" ht="30" x14ac:dyDescent="0.25">
      <c r="A135" s="15">
        <f t="shared" si="3"/>
        <v>123</v>
      </c>
      <c r="B135" s="16" t="s">
        <v>151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6" t="s">
        <v>272</v>
      </c>
      <c r="O135" s="16">
        <v>0</v>
      </c>
      <c r="P135" s="22" t="s">
        <v>305</v>
      </c>
      <c r="Q135" s="19">
        <v>6.2055100000000003</v>
      </c>
      <c r="R135" s="66" t="s">
        <v>304</v>
      </c>
      <c r="S135" s="67">
        <v>17.817</v>
      </c>
      <c r="T135" s="21">
        <f t="shared" si="2"/>
        <v>110.56357167</v>
      </c>
      <c r="U135" s="25" t="s">
        <v>307</v>
      </c>
      <c r="V135" s="25" t="s">
        <v>309</v>
      </c>
    </row>
    <row r="136" spans="1:22" ht="30" x14ac:dyDescent="0.25">
      <c r="A136" s="15">
        <f t="shared" si="3"/>
        <v>124</v>
      </c>
      <c r="B136" s="16" t="s">
        <v>151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6" t="s">
        <v>272</v>
      </c>
      <c r="O136" s="16">
        <v>0</v>
      </c>
      <c r="P136" s="25" t="s">
        <v>31</v>
      </c>
      <c r="Q136" s="19">
        <v>2.5180000000000001E-2</v>
      </c>
      <c r="R136" s="20" t="s">
        <v>128</v>
      </c>
      <c r="S136" s="24">
        <v>109</v>
      </c>
      <c r="T136" s="21">
        <f t="shared" si="2"/>
        <v>2.7446200000000003</v>
      </c>
      <c r="U136" s="25" t="s">
        <v>261</v>
      </c>
      <c r="V136" s="15" t="s">
        <v>262</v>
      </c>
    </row>
    <row r="137" spans="1:22" x14ac:dyDescent="0.25">
      <c r="A137" s="15"/>
      <c r="B137" s="16"/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6"/>
      <c r="O137" s="15"/>
      <c r="P137" s="26" t="s">
        <v>240</v>
      </c>
      <c r="Q137" s="18"/>
      <c r="R137" s="20"/>
      <c r="S137" s="24"/>
      <c r="T137" s="18"/>
      <c r="U137" s="15"/>
      <c r="V137" s="15"/>
    </row>
    <row r="138" spans="1:22" ht="60" x14ac:dyDescent="0.25">
      <c r="A138" s="15">
        <v>125</v>
      </c>
      <c r="B138" s="16" t="s">
        <v>145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6" t="s">
        <v>272</v>
      </c>
      <c r="O138" s="16">
        <v>0</v>
      </c>
      <c r="P138" s="22" t="s">
        <v>229</v>
      </c>
      <c r="Q138" s="21">
        <v>92.343999999999994</v>
      </c>
      <c r="R138" s="20" t="s">
        <v>34</v>
      </c>
      <c r="S138" s="24">
        <v>1</v>
      </c>
      <c r="T138" s="27">
        <f>Q138*S138</f>
        <v>92.343999999999994</v>
      </c>
      <c r="U138" s="15" t="s">
        <v>230</v>
      </c>
      <c r="V138" s="15" t="s">
        <v>231</v>
      </c>
    </row>
    <row r="139" spans="1:22" ht="60" x14ac:dyDescent="0.25">
      <c r="A139" s="15">
        <v>126</v>
      </c>
      <c r="B139" s="16" t="s">
        <v>145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6" t="s">
        <v>272</v>
      </c>
      <c r="O139" s="16">
        <v>0</v>
      </c>
      <c r="P139" s="22" t="s">
        <v>232</v>
      </c>
      <c r="Q139" s="21">
        <v>95.251000000000005</v>
      </c>
      <c r="R139" s="20" t="s">
        <v>34</v>
      </c>
      <c r="S139" s="24">
        <v>1</v>
      </c>
      <c r="T139" s="27">
        <f>Q139*S139</f>
        <v>95.251000000000005</v>
      </c>
      <c r="U139" s="15" t="s">
        <v>230</v>
      </c>
      <c r="V139" s="15" t="s">
        <v>236</v>
      </c>
    </row>
    <row r="140" spans="1:22" ht="60" x14ac:dyDescent="0.25">
      <c r="A140" s="15">
        <v>127</v>
      </c>
      <c r="B140" s="16" t="s">
        <v>145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6" t="s">
        <v>272</v>
      </c>
      <c r="O140" s="16">
        <v>0</v>
      </c>
      <c r="P140" s="22" t="s">
        <v>233</v>
      </c>
      <c r="Q140" s="21">
        <v>85.483000000000004</v>
      </c>
      <c r="R140" s="20" t="s">
        <v>34</v>
      </c>
      <c r="S140" s="24">
        <v>1</v>
      </c>
      <c r="T140" s="27">
        <f>Q140*S140</f>
        <v>85.483000000000004</v>
      </c>
      <c r="U140" s="15" t="s">
        <v>230</v>
      </c>
      <c r="V140" s="15" t="s">
        <v>237</v>
      </c>
    </row>
    <row r="141" spans="1:22" ht="60" x14ac:dyDescent="0.25">
      <c r="A141" s="15">
        <v>128</v>
      </c>
      <c r="B141" s="16" t="s">
        <v>145</v>
      </c>
      <c r="C141" s="12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6" t="s">
        <v>272</v>
      </c>
      <c r="O141" s="16">
        <v>0</v>
      </c>
      <c r="P141" s="22" t="s">
        <v>234</v>
      </c>
      <c r="Q141" s="21">
        <v>92.153999999999996</v>
      </c>
      <c r="R141" s="20" t="s">
        <v>34</v>
      </c>
      <c r="S141" s="24">
        <v>1</v>
      </c>
      <c r="T141" s="27">
        <f>Q141*S141</f>
        <v>92.153999999999996</v>
      </c>
      <c r="U141" s="15" t="s">
        <v>230</v>
      </c>
      <c r="V141" s="15" t="s">
        <v>238</v>
      </c>
    </row>
    <row r="142" spans="1:22" ht="30" x14ac:dyDescent="0.25">
      <c r="A142" s="15"/>
      <c r="B142" s="16"/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5"/>
      <c r="O142" s="15"/>
      <c r="P142" s="28" t="s">
        <v>248</v>
      </c>
      <c r="Q142" s="21">
        <v>0</v>
      </c>
      <c r="R142" s="20">
        <v>0</v>
      </c>
      <c r="S142" s="24">
        <v>0</v>
      </c>
      <c r="T142" s="27">
        <v>0</v>
      </c>
      <c r="U142" s="15">
        <v>0</v>
      </c>
      <c r="V142" s="15">
        <v>0</v>
      </c>
    </row>
    <row r="143" spans="1:22" x14ac:dyDescent="0.25">
      <c r="A143" s="15"/>
      <c r="B143" s="16"/>
      <c r="C143" s="12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5"/>
      <c r="O143" s="15"/>
      <c r="P143" s="28" t="s">
        <v>235</v>
      </c>
      <c r="Q143" s="18"/>
      <c r="R143" s="20"/>
      <c r="S143" s="24"/>
      <c r="T143" s="18"/>
      <c r="U143" s="15"/>
      <c r="V143" s="15"/>
    </row>
    <row r="144" spans="1:22" ht="30" x14ac:dyDescent="0.25">
      <c r="A144" s="15">
        <v>129</v>
      </c>
      <c r="B144" s="16" t="s">
        <v>93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6" t="s">
        <v>272</v>
      </c>
      <c r="O144" s="16">
        <v>0</v>
      </c>
      <c r="P144" s="22" t="s">
        <v>239</v>
      </c>
      <c r="Q144" s="29">
        <v>5.0945400000000003</v>
      </c>
      <c r="R144" s="20" t="s">
        <v>34</v>
      </c>
      <c r="S144" s="24">
        <v>1</v>
      </c>
      <c r="T144" s="21">
        <f>Q144*S144</f>
        <v>5.0945400000000003</v>
      </c>
      <c r="U144" s="15" t="s">
        <v>241</v>
      </c>
      <c r="V144" s="15" t="s">
        <v>242</v>
      </c>
    </row>
    <row r="145" spans="1:22" ht="30" x14ac:dyDescent="0.25">
      <c r="A145" s="15">
        <f>1+A144</f>
        <v>130</v>
      </c>
      <c r="B145" s="16" t="s">
        <v>93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6" t="s">
        <v>272</v>
      </c>
      <c r="O145" s="16">
        <v>0</v>
      </c>
      <c r="P145" s="22" t="s">
        <v>243</v>
      </c>
      <c r="Q145" s="29">
        <v>2.802</v>
      </c>
      <c r="R145" s="20" t="s">
        <v>34</v>
      </c>
      <c r="S145" s="24">
        <v>1</v>
      </c>
      <c r="T145" s="21">
        <f t="shared" ref="T145:T149" si="4">Q145*S145</f>
        <v>2.802</v>
      </c>
      <c r="U145" s="15" t="s">
        <v>241</v>
      </c>
      <c r="V145" s="15" t="s">
        <v>242</v>
      </c>
    </row>
    <row r="146" spans="1:22" ht="30" x14ac:dyDescent="0.25">
      <c r="A146" s="15">
        <f t="shared" ref="A146:A147" si="5">1+A145</f>
        <v>131</v>
      </c>
      <c r="B146" s="16" t="s">
        <v>93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6" t="s">
        <v>272</v>
      </c>
      <c r="O146" s="16">
        <v>0</v>
      </c>
      <c r="P146" s="22" t="s">
        <v>244</v>
      </c>
      <c r="Q146" s="29">
        <v>3.0567199999999999</v>
      </c>
      <c r="R146" s="20" t="s">
        <v>34</v>
      </c>
      <c r="S146" s="24">
        <v>1</v>
      </c>
      <c r="T146" s="21">
        <f t="shared" si="4"/>
        <v>3.0567199999999999</v>
      </c>
      <c r="U146" s="15" t="s">
        <v>241</v>
      </c>
      <c r="V146" s="15" t="s">
        <v>242</v>
      </c>
    </row>
    <row r="147" spans="1:22" ht="30" x14ac:dyDescent="0.25">
      <c r="A147" s="15">
        <f t="shared" si="5"/>
        <v>132</v>
      </c>
      <c r="B147" s="16" t="s">
        <v>93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6" t="s">
        <v>272</v>
      </c>
      <c r="O147" s="16">
        <v>0</v>
      </c>
      <c r="P147" s="22" t="s">
        <v>245</v>
      </c>
      <c r="Q147" s="29">
        <v>2.802</v>
      </c>
      <c r="R147" s="20" t="s">
        <v>34</v>
      </c>
      <c r="S147" s="24">
        <v>1</v>
      </c>
      <c r="T147" s="21">
        <f t="shared" si="4"/>
        <v>2.802</v>
      </c>
      <c r="U147" s="15" t="s">
        <v>241</v>
      </c>
      <c r="V147" s="15" t="s">
        <v>242</v>
      </c>
    </row>
    <row r="148" spans="1:22" ht="30" x14ac:dyDescent="0.25">
      <c r="A148" s="15">
        <f>1+A147</f>
        <v>133</v>
      </c>
      <c r="B148" s="16" t="s">
        <v>93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6" t="s">
        <v>272</v>
      </c>
      <c r="O148" s="16">
        <v>0</v>
      </c>
      <c r="P148" s="22" t="s">
        <v>246</v>
      </c>
      <c r="Q148" s="29">
        <v>5.2797999999999998</v>
      </c>
      <c r="R148" s="20" t="s">
        <v>34</v>
      </c>
      <c r="S148" s="24">
        <v>1</v>
      </c>
      <c r="T148" s="21">
        <f t="shared" si="4"/>
        <v>5.2797999999999998</v>
      </c>
      <c r="U148" s="15" t="s">
        <v>241</v>
      </c>
      <c r="V148" s="15" t="s">
        <v>242</v>
      </c>
    </row>
    <row r="149" spans="1:22" x14ac:dyDescent="0.25">
      <c r="A149" s="15"/>
      <c r="B149" s="16"/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5"/>
      <c r="O149" s="16"/>
      <c r="P149" s="28" t="s">
        <v>249</v>
      </c>
      <c r="Q149" s="29">
        <v>0</v>
      </c>
      <c r="R149" s="20">
        <v>0</v>
      </c>
      <c r="S149" s="24">
        <v>0</v>
      </c>
      <c r="T149" s="21">
        <f t="shared" si="4"/>
        <v>0</v>
      </c>
      <c r="U149" s="15">
        <v>0</v>
      </c>
      <c r="V149" s="15">
        <v>0</v>
      </c>
    </row>
    <row r="150" spans="1:22" ht="45" x14ac:dyDescent="0.25">
      <c r="A150" s="15"/>
      <c r="B150" s="16"/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5"/>
      <c r="O150" s="15"/>
      <c r="P150" s="30" t="s">
        <v>250</v>
      </c>
      <c r="Q150" s="29">
        <v>0</v>
      </c>
      <c r="R150" s="20">
        <v>0</v>
      </c>
      <c r="S150" s="24">
        <v>0</v>
      </c>
      <c r="T150" s="21">
        <v>0</v>
      </c>
      <c r="U150" s="15">
        <v>0</v>
      </c>
      <c r="V150" s="15">
        <v>0</v>
      </c>
    </row>
    <row r="151" spans="1:22" x14ac:dyDescent="0.25">
      <c r="A151" s="15"/>
      <c r="B151" s="16"/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5"/>
      <c r="O151" s="15"/>
      <c r="P151" s="30" t="s">
        <v>251</v>
      </c>
      <c r="Q151" s="29">
        <v>0</v>
      </c>
      <c r="R151" s="20">
        <v>0</v>
      </c>
      <c r="S151" s="24">
        <v>0</v>
      </c>
      <c r="T151" s="21">
        <v>0</v>
      </c>
      <c r="U151" s="15">
        <v>0</v>
      </c>
      <c r="V151" s="15">
        <v>0</v>
      </c>
    </row>
    <row r="152" spans="1:22" ht="30" x14ac:dyDescent="0.25">
      <c r="A152" s="15"/>
      <c r="B152" s="16"/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5"/>
      <c r="O152" s="15"/>
      <c r="P152" s="28" t="s">
        <v>132</v>
      </c>
      <c r="Q152" s="18"/>
      <c r="R152" s="20"/>
      <c r="S152" s="24"/>
      <c r="T152" s="21"/>
      <c r="U152" s="15"/>
      <c r="V152" s="15"/>
    </row>
    <row r="153" spans="1:22" x14ac:dyDescent="0.25">
      <c r="A153" s="15">
        <v>134</v>
      </c>
      <c r="B153" s="16" t="s">
        <v>131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6" t="s">
        <v>272</v>
      </c>
      <c r="O153" s="16">
        <v>0</v>
      </c>
      <c r="P153" s="22" t="s">
        <v>133</v>
      </c>
      <c r="Q153" s="21">
        <v>1.7</v>
      </c>
      <c r="R153" s="20" t="s">
        <v>34</v>
      </c>
      <c r="S153" s="24">
        <v>4</v>
      </c>
      <c r="T153" s="21">
        <f t="shared" si="2"/>
        <v>6.8</v>
      </c>
      <c r="U153" s="15" t="s">
        <v>119</v>
      </c>
      <c r="V153" s="15" t="s">
        <v>134</v>
      </c>
    </row>
    <row r="154" spans="1:22" x14ac:dyDescent="0.25">
      <c r="A154" s="15">
        <v>135</v>
      </c>
      <c r="B154" s="16" t="s">
        <v>151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6" t="s">
        <v>272</v>
      </c>
      <c r="O154" s="16">
        <v>0</v>
      </c>
      <c r="P154" s="22" t="s">
        <v>160</v>
      </c>
      <c r="Q154" s="21">
        <v>1.78</v>
      </c>
      <c r="R154" s="20" t="s">
        <v>34</v>
      </c>
      <c r="S154" s="24">
        <v>3</v>
      </c>
      <c r="T154" s="21">
        <f t="shared" si="2"/>
        <v>5.34</v>
      </c>
      <c r="U154" s="15" t="s">
        <v>119</v>
      </c>
      <c r="V154" s="15" t="s">
        <v>156</v>
      </c>
    </row>
    <row r="155" spans="1:22" ht="30" x14ac:dyDescent="0.25">
      <c r="A155" s="15"/>
      <c r="B155" s="16"/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5"/>
      <c r="O155" s="15"/>
      <c r="P155" s="26" t="s">
        <v>94</v>
      </c>
      <c r="Q155" s="18"/>
      <c r="R155" s="20"/>
      <c r="S155" s="24"/>
      <c r="T155" s="21"/>
      <c r="U155" s="15"/>
      <c r="V155" s="15"/>
    </row>
    <row r="156" spans="1:22" ht="45" x14ac:dyDescent="0.25">
      <c r="A156" s="15">
        <v>136</v>
      </c>
      <c r="B156" s="16" t="s">
        <v>93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6" t="s">
        <v>272</v>
      </c>
      <c r="O156" s="16">
        <v>0</v>
      </c>
      <c r="P156" s="22" t="s">
        <v>99</v>
      </c>
      <c r="Q156" s="21">
        <v>0.79400000000000004</v>
      </c>
      <c r="R156" s="20" t="s">
        <v>34</v>
      </c>
      <c r="S156" s="24">
        <v>3</v>
      </c>
      <c r="T156" s="21">
        <f t="shared" si="2"/>
        <v>2.3820000000000001</v>
      </c>
      <c r="U156" s="15" t="s">
        <v>95</v>
      </c>
      <c r="V156" s="15" t="s">
        <v>96</v>
      </c>
    </row>
    <row r="157" spans="1:22" ht="45" x14ac:dyDescent="0.25">
      <c r="A157" s="15">
        <f>A156+1</f>
        <v>137</v>
      </c>
      <c r="B157" s="16" t="s">
        <v>93</v>
      </c>
      <c r="C157" s="12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6" t="s">
        <v>272</v>
      </c>
      <c r="O157" s="16">
        <v>0</v>
      </c>
      <c r="P157" s="22" t="s">
        <v>98</v>
      </c>
      <c r="Q157" s="21">
        <v>0.75</v>
      </c>
      <c r="R157" s="20" t="s">
        <v>34</v>
      </c>
      <c r="S157" s="24">
        <v>1</v>
      </c>
      <c r="T157" s="21">
        <f t="shared" si="2"/>
        <v>0.75</v>
      </c>
      <c r="U157" s="15" t="s">
        <v>95</v>
      </c>
      <c r="V157" s="15" t="s">
        <v>96</v>
      </c>
    </row>
    <row r="158" spans="1:22" ht="45" x14ac:dyDescent="0.25">
      <c r="A158" s="15">
        <f t="shared" ref="A158:A172" si="6">A157+1</f>
        <v>138</v>
      </c>
      <c r="B158" s="16" t="s">
        <v>93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6" t="s">
        <v>272</v>
      </c>
      <c r="O158" s="16">
        <v>0</v>
      </c>
      <c r="P158" s="22" t="s">
        <v>97</v>
      </c>
      <c r="Q158" s="21">
        <v>0.98099999999999998</v>
      </c>
      <c r="R158" s="20" t="s">
        <v>34</v>
      </c>
      <c r="S158" s="24">
        <v>1</v>
      </c>
      <c r="T158" s="21">
        <f t="shared" si="2"/>
        <v>0.98099999999999998</v>
      </c>
      <c r="U158" s="15" t="s">
        <v>95</v>
      </c>
      <c r="V158" s="15" t="s">
        <v>96</v>
      </c>
    </row>
    <row r="159" spans="1:22" x14ac:dyDescent="0.25">
      <c r="A159" s="15">
        <f t="shared" si="6"/>
        <v>139</v>
      </c>
      <c r="B159" s="16" t="s">
        <v>151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6" t="s">
        <v>272</v>
      </c>
      <c r="O159" s="16">
        <v>0</v>
      </c>
      <c r="P159" s="22" t="s">
        <v>298</v>
      </c>
      <c r="Q159" s="21">
        <v>2.9138999999999999</v>
      </c>
      <c r="R159" s="20" t="s">
        <v>34</v>
      </c>
      <c r="S159" s="24">
        <v>4</v>
      </c>
      <c r="T159" s="21">
        <f t="shared" si="2"/>
        <v>11.6556</v>
      </c>
      <c r="U159" s="15" t="s">
        <v>299</v>
      </c>
      <c r="V159" s="15" t="s">
        <v>300</v>
      </c>
    </row>
    <row r="160" spans="1:22" ht="30" x14ac:dyDescent="0.25">
      <c r="A160" s="15">
        <f t="shared" si="6"/>
        <v>140</v>
      </c>
      <c r="B160" s="16" t="s">
        <v>151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6" t="s">
        <v>272</v>
      </c>
      <c r="O160" s="16">
        <v>0</v>
      </c>
      <c r="P160" s="22" t="s">
        <v>301</v>
      </c>
      <c r="Q160" s="21">
        <v>0.55000000000000004</v>
      </c>
      <c r="R160" s="20" t="s">
        <v>34</v>
      </c>
      <c r="S160" s="24">
        <v>2</v>
      </c>
      <c r="T160" s="21">
        <f t="shared" si="2"/>
        <v>1.1000000000000001</v>
      </c>
      <c r="U160" s="25" t="s">
        <v>302</v>
      </c>
      <c r="V160" s="15" t="s">
        <v>303</v>
      </c>
    </row>
    <row r="161" spans="1:22" ht="30" x14ac:dyDescent="0.25">
      <c r="A161" s="15">
        <f t="shared" si="6"/>
        <v>141</v>
      </c>
      <c r="B161" s="16" t="s">
        <v>151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6" t="s">
        <v>272</v>
      </c>
      <c r="O161" s="16">
        <v>0</v>
      </c>
      <c r="P161" s="22" t="s">
        <v>297</v>
      </c>
      <c r="Q161" s="21">
        <v>92.826719999999995</v>
      </c>
      <c r="R161" s="20" t="s">
        <v>34</v>
      </c>
      <c r="S161" s="24">
        <v>1</v>
      </c>
      <c r="T161" s="21">
        <f t="shared" si="2"/>
        <v>92.826719999999995</v>
      </c>
      <c r="U161" s="15" t="s">
        <v>295</v>
      </c>
      <c r="V161" s="15" t="s">
        <v>296</v>
      </c>
    </row>
    <row r="162" spans="1:22" ht="30" x14ac:dyDescent="0.25">
      <c r="A162" s="15">
        <f t="shared" si="6"/>
        <v>142</v>
      </c>
      <c r="B162" s="16" t="s">
        <v>151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6" t="s">
        <v>272</v>
      </c>
      <c r="O162" s="16">
        <v>0</v>
      </c>
      <c r="P162" s="22" t="s">
        <v>279</v>
      </c>
      <c r="Q162" s="21">
        <v>0.04</v>
      </c>
      <c r="R162" s="20" t="s">
        <v>34</v>
      </c>
      <c r="S162" s="24">
        <v>297</v>
      </c>
      <c r="T162" s="21">
        <f t="shared" si="2"/>
        <v>11.88</v>
      </c>
      <c r="U162" s="15" t="s">
        <v>280</v>
      </c>
      <c r="V162" s="15" t="s">
        <v>281</v>
      </c>
    </row>
    <row r="163" spans="1:22" ht="30" x14ac:dyDescent="0.25">
      <c r="A163" s="15">
        <f t="shared" si="6"/>
        <v>143</v>
      </c>
      <c r="B163" s="16" t="s">
        <v>151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6" t="s">
        <v>272</v>
      </c>
      <c r="O163" s="16">
        <v>0</v>
      </c>
      <c r="P163" s="22" t="s">
        <v>279</v>
      </c>
      <c r="Q163" s="21">
        <v>3.7999999999999999E-2</v>
      </c>
      <c r="R163" s="20" t="s">
        <v>34</v>
      </c>
      <c r="S163" s="24">
        <v>153</v>
      </c>
      <c r="T163" s="21">
        <f t="shared" si="2"/>
        <v>5.8140000000000001</v>
      </c>
      <c r="U163" s="15" t="s">
        <v>282</v>
      </c>
      <c r="V163" s="15" t="s">
        <v>283</v>
      </c>
    </row>
    <row r="164" spans="1:22" ht="30" x14ac:dyDescent="0.25">
      <c r="A164" s="15">
        <f t="shared" si="6"/>
        <v>144</v>
      </c>
      <c r="B164" s="16" t="s">
        <v>151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6" t="s">
        <v>272</v>
      </c>
      <c r="O164" s="16">
        <v>0</v>
      </c>
      <c r="P164" s="22" t="s">
        <v>284</v>
      </c>
      <c r="Q164" s="21">
        <v>3.022E-2</v>
      </c>
      <c r="R164" s="20" t="s">
        <v>128</v>
      </c>
      <c r="S164" s="24">
        <v>109</v>
      </c>
      <c r="T164" s="21">
        <f t="shared" si="2"/>
        <v>3.2939799999999999</v>
      </c>
      <c r="U164" s="25" t="s">
        <v>261</v>
      </c>
      <c r="V164" s="15" t="s">
        <v>262</v>
      </c>
    </row>
    <row r="165" spans="1:22" ht="45" x14ac:dyDescent="0.25">
      <c r="A165" s="15">
        <f t="shared" si="6"/>
        <v>145</v>
      </c>
      <c r="B165" s="16" t="s">
        <v>151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6" t="s">
        <v>272</v>
      </c>
      <c r="O165" s="16">
        <v>0</v>
      </c>
      <c r="P165" s="22" t="s">
        <v>285</v>
      </c>
      <c r="Q165" s="21">
        <v>1.8180000000000002E-2</v>
      </c>
      <c r="R165" s="20" t="s">
        <v>286</v>
      </c>
      <c r="S165" s="24">
        <v>3513</v>
      </c>
      <c r="T165" s="21">
        <f t="shared" si="2"/>
        <v>63.866340000000008</v>
      </c>
      <c r="U165" s="25" t="s">
        <v>287</v>
      </c>
      <c r="V165" s="15" t="s">
        <v>288</v>
      </c>
    </row>
    <row r="166" spans="1:22" ht="45" x14ac:dyDescent="0.25">
      <c r="A166" s="15">
        <f t="shared" si="6"/>
        <v>146</v>
      </c>
      <c r="B166" s="16" t="s">
        <v>151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6" t="s">
        <v>272</v>
      </c>
      <c r="O166" s="16">
        <v>0</v>
      </c>
      <c r="P166" s="22" t="s">
        <v>289</v>
      </c>
      <c r="Q166" s="21">
        <v>57.228819999999999</v>
      </c>
      <c r="R166" s="20" t="s">
        <v>34</v>
      </c>
      <c r="S166" s="24">
        <v>1</v>
      </c>
      <c r="T166" s="21">
        <f t="shared" si="2"/>
        <v>57.228819999999999</v>
      </c>
      <c r="U166" s="25" t="s">
        <v>287</v>
      </c>
      <c r="V166" s="15" t="s">
        <v>290</v>
      </c>
    </row>
    <row r="167" spans="1:22" x14ac:dyDescent="0.25">
      <c r="A167" s="15">
        <f t="shared" si="6"/>
        <v>147</v>
      </c>
      <c r="B167" s="16" t="s">
        <v>151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6" t="s">
        <v>272</v>
      </c>
      <c r="O167" s="16">
        <v>0</v>
      </c>
      <c r="P167" s="22" t="s">
        <v>313</v>
      </c>
      <c r="Q167" s="21">
        <v>18.753250000000001</v>
      </c>
      <c r="R167" s="20" t="s">
        <v>34</v>
      </c>
      <c r="S167" s="24">
        <v>1</v>
      </c>
      <c r="T167" s="21">
        <f t="shared" si="2"/>
        <v>18.753250000000001</v>
      </c>
      <c r="U167" s="25" t="s">
        <v>291</v>
      </c>
      <c r="V167" s="15" t="s">
        <v>292</v>
      </c>
    </row>
    <row r="168" spans="1:22" ht="30" x14ac:dyDescent="0.25">
      <c r="A168" s="15">
        <f t="shared" si="6"/>
        <v>148</v>
      </c>
      <c r="B168" s="16" t="s">
        <v>151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6" t="s">
        <v>272</v>
      </c>
      <c r="O168" s="16">
        <v>0</v>
      </c>
      <c r="P168" s="22" t="s">
        <v>254</v>
      </c>
      <c r="Q168" s="21">
        <v>0.42520000000000002</v>
      </c>
      <c r="R168" s="20" t="s">
        <v>34</v>
      </c>
      <c r="S168" s="24">
        <v>1</v>
      </c>
      <c r="T168" s="21">
        <f t="shared" si="2"/>
        <v>0.42520000000000002</v>
      </c>
      <c r="U168" s="15" t="s">
        <v>255</v>
      </c>
      <c r="V168" s="15" t="s">
        <v>256</v>
      </c>
    </row>
    <row r="169" spans="1:22" ht="18" customHeight="1" x14ac:dyDescent="0.25">
      <c r="A169" s="15">
        <f t="shared" si="6"/>
        <v>149</v>
      </c>
      <c r="B169" s="16" t="s">
        <v>151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6" t="s">
        <v>272</v>
      </c>
      <c r="O169" s="16">
        <v>0</v>
      </c>
      <c r="P169" s="22" t="s">
        <v>257</v>
      </c>
      <c r="Q169" s="21">
        <v>8.43675</v>
      </c>
      <c r="R169" s="20" t="s">
        <v>34</v>
      </c>
      <c r="S169" s="24">
        <v>1</v>
      </c>
      <c r="T169" s="21">
        <f t="shared" si="2"/>
        <v>8.43675</v>
      </c>
      <c r="U169" s="15" t="s">
        <v>255</v>
      </c>
      <c r="V169" s="15" t="s">
        <v>258</v>
      </c>
    </row>
    <row r="170" spans="1:22" ht="30" x14ac:dyDescent="0.25">
      <c r="A170" s="15">
        <f t="shared" si="6"/>
        <v>150</v>
      </c>
      <c r="B170" s="16" t="s">
        <v>151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6" t="s">
        <v>272</v>
      </c>
      <c r="O170" s="16">
        <v>0</v>
      </c>
      <c r="P170" s="22" t="s">
        <v>260</v>
      </c>
      <c r="Q170" s="21">
        <v>4.9880199999999997</v>
      </c>
      <c r="R170" s="20" t="s">
        <v>34</v>
      </c>
      <c r="S170" s="24">
        <v>1</v>
      </c>
      <c r="T170" s="21">
        <f t="shared" si="2"/>
        <v>4.9880199999999997</v>
      </c>
      <c r="U170" s="15" t="s">
        <v>255</v>
      </c>
      <c r="V170" s="15" t="s">
        <v>259</v>
      </c>
    </row>
    <row r="171" spans="1:22" x14ac:dyDescent="0.25">
      <c r="A171" s="15">
        <f t="shared" si="6"/>
        <v>151</v>
      </c>
      <c r="B171" s="16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6" t="s">
        <v>272</v>
      </c>
      <c r="O171" s="16">
        <v>0</v>
      </c>
      <c r="P171" s="22" t="s">
        <v>263</v>
      </c>
      <c r="Q171" s="21">
        <v>0.95071000000000006</v>
      </c>
      <c r="R171" s="20" t="s">
        <v>264</v>
      </c>
      <c r="S171" s="24">
        <v>3</v>
      </c>
      <c r="T171" s="21">
        <f t="shared" si="2"/>
        <v>2.8521300000000003</v>
      </c>
      <c r="U171" s="15" t="s">
        <v>293</v>
      </c>
      <c r="V171" s="15" t="s">
        <v>294</v>
      </c>
    </row>
    <row r="172" spans="1:22" x14ac:dyDescent="0.25">
      <c r="A172" s="15">
        <f t="shared" si="6"/>
        <v>152</v>
      </c>
      <c r="B172" s="16" t="s">
        <v>151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6" t="s">
        <v>272</v>
      </c>
      <c r="O172" s="16">
        <v>0</v>
      </c>
      <c r="P172" s="22" t="s">
        <v>263</v>
      </c>
      <c r="Q172" s="21">
        <v>0.82679000000000002</v>
      </c>
      <c r="R172" s="20" t="s">
        <v>264</v>
      </c>
      <c r="S172" s="24">
        <v>3</v>
      </c>
      <c r="T172" s="21">
        <f t="shared" si="2"/>
        <v>2.4803700000000002</v>
      </c>
      <c r="U172" s="15" t="s">
        <v>265</v>
      </c>
      <c r="V172" s="15" t="s">
        <v>266</v>
      </c>
    </row>
    <row r="173" spans="1:22" x14ac:dyDescent="0.25">
      <c r="A173" s="15"/>
      <c r="B173" s="16"/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5"/>
      <c r="O173" s="15"/>
      <c r="P173" s="14" t="s">
        <v>252</v>
      </c>
      <c r="Q173" s="18"/>
      <c r="R173" s="15"/>
      <c r="S173" s="15"/>
      <c r="T173" s="18"/>
      <c r="U173" s="15"/>
      <c r="V173" s="15"/>
    </row>
    <row r="174" spans="1:22" ht="30" x14ac:dyDescent="0.25">
      <c r="A174" s="15">
        <v>153</v>
      </c>
      <c r="B174" s="16" t="s">
        <v>73</v>
      </c>
      <c r="C174" s="12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6" t="s">
        <v>272</v>
      </c>
      <c r="O174" s="16">
        <v>0</v>
      </c>
      <c r="P174" s="22" t="s">
        <v>69</v>
      </c>
      <c r="Q174" s="21">
        <v>1.7010000000000001</v>
      </c>
      <c r="R174" s="20" t="s">
        <v>34</v>
      </c>
      <c r="S174" s="24">
        <v>2</v>
      </c>
      <c r="T174" s="21">
        <f>Q174*S174</f>
        <v>3.4020000000000001</v>
      </c>
      <c r="U174" s="15" t="s">
        <v>70</v>
      </c>
      <c r="V174" s="15" t="s">
        <v>71</v>
      </c>
    </row>
    <row r="175" spans="1:22" ht="30" x14ac:dyDescent="0.25">
      <c r="A175" s="15">
        <f>1+A174</f>
        <v>154</v>
      </c>
      <c r="B175" s="16" t="s">
        <v>73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6" t="s">
        <v>272</v>
      </c>
      <c r="O175" s="16">
        <v>0</v>
      </c>
      <c r="P175" s="22" t="s">
        <v>72</v>
      </c>
      <c r="Q175" s="21">
        <v>0.83599999999999997</v>
      </c>
      <c r="R175" s="20" t="s">
        <v>34</v>
      </c>
      <c r="S175" s="24">
        <v>1</v>
      </c>
      <c r="T175" s="21">
        <f t="shared" ref="T175:T184" si="7">Q175*S175</f>
        <v>0.83599999999999997</v>
      </c>
      <c r="U175" s="15" t="s">
        <v>70</v>
      </c>
      <c r="V175" s="15" t="s">
        <v>71</v>
      </c>
    </row>
    <row r="176" spans="1:22" ht="33" customHeight="1" x14ac:dyDescent="0.25">
      <c r="A176" s="15">
        <f t="shared" ref="A176:A184" si="8">1+A175</f>
        <v>155</v>
      </c>
      <c r="B176" s="16" t="s">
        <v>73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6" t="s">
        <v>272</v>
      </c>
      <c r="O176" s="16">
        <v>0</v>
      </c>
      <c r="P176" s="22" t="s">
        <v>74</v>
      </c>
      <c r="Q176" s="21">
        <v>2.3359999999999999</v>
      </c>
      <c r="R176" s="20" t="s">
        <v>34</v>
      </c>
      <c r="S176" s="24">
        <v>2</v>
      </c>
      <c r="T176" s="21">
        <f t="shared" si="7"/>
        <v>4.6719999999999997</v>
      </c>
      <c r="U176" s="15" t="s">
        <v>70</v>
      </c>
      <c r="V176" s="15" t="s">
        <v>71</v>
      </c>
    </row>
    <row r="177" spans="1:22" ht="31.5" customHeight="1" x14ac:dyDescent="0.25">
      <c r="A177" s="15">
        <f t="shared" si="8"/>
        <v>156</v>
      </c>
      <c r="B177" s="16" t="s">
        <v>73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6" t="s">
        <v>272</v>
      </c>
      <c r="O177" s="16">
        <v>0</v>
      </c>
      <c r="P177" s="22" t="s">
        <v>75</v>
      </c>
      <c r="Q177" s="21">
        <v>0.63400000000000001</v>
      </c>
      <c r="R177" s="20" t="s">
        <v>34</v>
      </c>
      <c r="S177" s="24">
        <v>2</v>
      </c>
      <c r="T177" s="21">
        <f t="shared" si="7"/>
        <v>1.268</v>
      </c>
      <c r="U177" s="15" t="s">
        <v>70</v>
      </c>
      <c r="V177" s="15" t="s">
        <v>71</v>
      </c>
    </row>
    <row r="178" spans="1:22" ht="19.5" customHeight="1" x14ac:dyDescent="0.25">
      <c r="A178" s="15">
        <f t="shared" si="8"/>
        <v>157</v>
      </c>
      <c r="B178" s="16" t="s">
        <v>77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6" t="s">
        <v>272</v>
      </c>
      <c r="O178" s="16">
        <v>0</v>
      </c>
      <c r="P178" s="22" t="s">
        <v>81</v>
      </c>
      <c r="Q178" s="21">
        <v>3.2210000000000001</v>
      </c>
      <c r="R178" s="20" t="s">
        <v>34</v>
      </c>
      <c r="S178" s="24">
        <v>1</v>
      </c>
      <c r="T178" s="21">
        <f t="shared" si="7"/>
        <v>3.2210000000000001</v>
      </c>
      <c r="U178" s="15" t="s">
        <v>70</v>
      </c>
      <c r="V178" s="15" t="s">
        <v>79</v>
      </c>
    </row>
    <row r="179" spans="1:22" x14ac:dyDescent="0.25">
      <c r="A179" s="15">
        <f t="shared" si="8"/>
        <v>158</v>
      </c>
      <c r="B179" s="16" t="s">
        <v>112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6" t="s">
        <v>272</v>
      </c>
      <c r="O179" s="16">
        <v>0</v>
      </c>
      <c r="P179" s="22" t="s">
        <v>127</v>
      </c>
      <c r="Q179" s="21">
        <v>4.3700000000000003E-2</v>
      </c>
      <c r="R179" s="20" t="s">
        <v>128</v>
      </c>
      <c r="S179" s="31">
        <v>57.21</v>
      </c>
      <c r="T179" s="21">
        <f t="shared" si="7"/>
        <v>2.5000770000000001</v>
      </c>
      <c r="U179" s="15" t="s">
        <v>129</v>
      </c>
      <c r="V179" s="15" t="s">
        <v>115</v>
      </c>
    </row>
    <row r="180" spans="1:22" x14ac:dyDescent="0.25">
      <c r="A180" s="15">
        <f t="shared" si="8"/>
        <v>159</v>
      </c>
      <c r="B180" s="16" t="s">
        <v>77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6" t="s">
        <v>272</v>
      </c>
      <c r="O180" s="16">
        <v>0</v>
      </c>
      <c r="P180" s="22" t="s">
        <v>148</v>
      </c>
      <c r="Q180" s="21">
        <v>4.6940000000000003E-2</v>
      </c>
      <c r="R180" s="20" t="s">
        <v>128</v>
      </c>
      <c r="S180" s="31">
        <v>53.26</v>
      </c>
      <c r="T180" s="21">
        <f t="shared" si="7"/>
        <v>2.5000244</v>
      </c>
      <c r="U180" s="15" t="s">
        <v>149</v>
      </c>
      <c r="V180" s="15" t="s">
        <v>150</v>
      </c>
    </row>
    <row r="181" spans="1:22" x14ac:dyDescent="0.25">
      <c r="A181" s="15">
        <f t="shared" si="8"/>
        <v>160</v>
      </c>
      <c r="B181" s="16" t="s">
        <v>151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6" t="s">
        <v>272</v>
      </c>
      <c r="O181" s="16">
        <v>0</v>
      </c>
      <c r="P181" s="22" t="s">
        <v>267</v>
      </c>
      <c r="Q181" s="21">
        <v>4.3630000000000002E-2</v>
      </c>
      <c r="R181" s="20" t="s">
        <v>128</v>
      </c>
      <c r="S181" s="31">
        <v>310</v>
      </c>
      <c r="T181" s="21">
        <f t="shared" si="7"/>
        <v>13.525300000000001</v>
      </c>
      <c r="U181" s="15" t="s">
        <v>268</v>
      </c>
      <c r="V181" s="15" t="s">
        <v>312</v>
      </c>
    </row>
    <row r="182" spans="1:22" x14ac:dyDescent="0.25">
      <c r="A182" s="15">
        <f t="shared" si="8"/>
        <v>161</v>
      </c>
      <c r="B182" s="16" t="s">
        <v>151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6" t="s">
        <v>272</v>
      </c>
      <c r="O182" s="16">
        <v>0</v>
      </c>
      <c r="P182" s="22" t="s">
        <v>269</v>
      </c>
      <c r="Q182" s="27">
        <v>2.3E-2</v>
      </c>
      <c r="R182" s="20" t="s">
        <v>128</v>
      </c>
      <c r="S182" s="31">
        <v>3156</v>
      </c>
      <c r="T182" s="27">
        <f t="shared" si="7"/>
        <v>72.587999999999994</v>
      </c>
      <c r="U182" s="15" t="s">
        <v>270</v>
      </c>
      <c r="V182" s="15" t="s">
        <v>310</v>
      </c>
    </row>
    <row r="183" spans="1:22" x14ac:dyDescent="0.25">
      <c r="A183" s="15">
        <f t="shared" si="8"/>
        <v>162</v>
      </c>
      <c r="B183" s="16" t="s">
        <v>151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>
        <v>0</v>
      </c>
      <c r="N183" s="16" t="s">
        <v>272</v>
      </c>
      <c r="O183" s="16">
        <v>0</v>
      </c>
      <c r="P183" s="22" t="s">
        <v>269</v>
      </c>
      <c r="Q183" s="27">
        <v>2.35E-2</v>
      </c>
      <c r="R183" s="20" t="s">
        <v>128</v>
      </c>
      <c r="S183" s="31">
        <v>387</v>
      </c>
      <c r="T183" s="27">
        <f t="shared" si="7"/>
        <v>9.0945</v>
      </c>
      <c r="U183" s="15" t="s">
        <v>270</v>
      </c>
      <c r="V183" s="15" t="s">
        <v>311</v>
      </c>
    </row>
    <row r="184" spans="1:22" x14ac:dyDescent="0.25">
      <c r="A184" s="15">
        <f t="shared" si="8"/>
        <v>163</v>
      </c>
      <c r="B184" s="16" t="s">
        <v>151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6" t="s">
        <v>272</v>
      </c>
      <c r="O184" s="16">
        <v>0</v>
      </c>
      <c r="P184" s="22" t="s">
        <v>267</v>
      </c>
      <c r="Q184" s="27">
        <v>4.5949999999999998E-2</v>
      </c>
      <c r="R184" s="20" t="s">
        <v>128</v>
      </c>
      <c r="S184" s="31">
        <v>674</v>
      </c>
      <c r="T184" s="21">
        <f t="shared" si="7"/>
        <v>30.970299999999998</v>
      </c>
      <c r="U184" s="15" t="s">
        <v>271</v>
      </c>
      <c r="V184" s="15" t="s">
        <v>66</v>
      </c>
    </row>
    <row r="185" spans="1:22" x14ac:dyDescent="0.25">
      <c r="Q185" s="2"/>
      <c r="T185" s="2"/>
    </row>
    <row r="186" spans="1:22" x14ac:dyDescent="0.25">
      <c r="Q186" s="2"/>
      <c r="T186" s="2"/>
    </row>
    <row r="187" spans="1:22" x14ac:dyDescent="0.25">
      <c r="Q187" s="2"/>
      <c r="T187" s="2"/>
    </row>
    <row r="188" spans="1:22" x14ac:dyDescent="0.25">
      <c r="Q188" s="2"/>
      <c r="T188" s="2"/>
    </row>
    <row r="189" spans="1:22" x14ac:dyDescent="0.25">
      <c r="Q189" s="2"/>
      <c r="T189" s="2"/>
    </row>
    <row r="190" spans="1:22" x14ac:dyDescent="0.25">
      <c r="Q190" s="2"/>
      <c r="T190" s="2"/>
    </row>
    <row r="191" spans="1:22" x14ac:dyDescent="0.25">
      <c r="Q191" s="2"/>
      <c r="T191" s="2"/>
    </row>
    <row r="192" spans="1:22" x14ac:dyDescent="0.25">
      <c r="Q192" s="2"/>
      <c r="T192" s="2"/>
    </row>
    <row r="193" spans="17:20" x14ac:dyDescent="0.25">
      <c r="Q193" s="2"/>
      <c r="T193" s="2"/>
    </row>
    <row r="194" spans="17:20" x14ac:dyDescent="0.25">
      <c r="Q194" s="2"/>
      <c r="T194" s="2"/>
    </row>
    <row r="195" spans="17:20" x14ac:dyDescent="0.25">
      <c r="Q195" s="2"/>
      <c r="T195" s="2"/>
    </row>
    <row r="196" spans="17:20" x14ac:dyDescent="0.25">
      <c r="Q196" s="2"/>
      <c r="T196" s="2"/>
    </row>
    <row r="197" spans="17:20" x14ac:dyDescent="0.25">
      <c r="Q197" s="2"/>
      <c r="T197" s="2"/>
    </row>
    <row r="198" spans="17:20" x14ac:dyDescent="0.25">
      <c r="Q198" s="2"/>
      <c r="T198" s="2"/>
    </row>
    <row r="199" spans="17:20" x14ac:dyDescent="0.25">
      <c r="Q199" s="2"/>
      <c r="T199" s="2"/>
    </row>
    <row r="200" spans="17:20" x14ac:dyDescent="0.25">
      <c r="Q200" s="2"/>
      <c r="T200" s="2"/>
    </row>
    <row r="201" spans="17:20" x14ac:dyDescent="0.25">
      <c r="Q201" s="2"/>
      <c r="T201" s="2"/>
    </row>
    <row r="202" spans="17:20" x14ac:dyDescent="0.25">
      <c r="Q202" s="2"/>
      <c r="T202" s="2"/>
    </row>
    <row r="203" spans="17:20" x14ac:dyDescent="0.25">
      <c r="Q203" s="2"/>
      <c r="T203" s="2"/>
    </row>
    <row r="204" spans="17:20" x14ac:dyDescent="0.25">
      <c r="Q204" s="2"/>
      <c r="T204" s="2"/>
    </row>
    <row r="205" spans="17:20" x14ac:dyDescent="0.25">
      <c r="Q205" s="2"/>
      <c r="T205" s="2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dcterms:created xsi:type="dcterms:W3CDTF">2019-02-08T05:40:15Z</dcterms:created>
  <dcterms:modified xsi:type="dcterms:W3CDTF">2019-03-04T14:50:48Z</dcterms:modified>
</cp:coreProperties>
</file>